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updateLinks="never" defaultThemeVersion="124226"/>
  <xr:revisionPtr revIDLastSave="0" documentId="8_{D11FEB0C-2397-4538-BF16-6209CEC17645}" xr6:coauthVersionLast="45" xr6:coauthVersionMax="45" xr10:uidLastSave="{00000000-0000-0000-0000-000000000000}"/>
  <bookViews>
    <workbookView xWindow="3465" yWindow="3465" windowWidth="21600" windowHeight="11385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7" r:id="rId4"/>
    <sheet name="2. Liczba umów" sheetId="8" r:id="rId5"/>
    <sheet name="3. Liczba klientów" sheetId="10" r:id="rId6"/>
    <sheet name="4.Liczba umów na miesiąc" sheetId="14" r:id="rId7"/>
    <sheet name="5.Niewypłacalności" sheetId="13" r:id="rId8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hidden="1">#REF!</definedName>
    <definedName name="_AMO_UniqueIdentifier" hidden="1">"'9cbeb3c7-9d55-4296-9ba4-530e39214103'"</definedName>
    <definedName name="_AMO_XmlVersion" hidden="1">"'1'"</definedName>
    <definedName name="_xlnm.Print_Area" localSheetId="1">'Spis treści'!$A$1:$E$24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" i="7" l="1"/>
  <c r="E10" i="7"/>
  <c r="D10" i="7"/>
  <c r="B28" i="14"/>
  <c r="C28" i="14"/>
  <c r="B29" i="14"/>
  <c r="C29" i="14"/>
  <c r="D29" i="14"/>
  <c r="D28" i="14" l="1"/>
  <c r="E28" i="14"/>
  <c r="F28" i="14"/>
  <c r="G28" i="14"/>
  <c r="H28" i="14"/>
  <c r="I28" i="14"/>
  <c r="J28" i="14"/>
  <c r="K28" i="14"/>
  <c r="L28" i="14"/>
  <c r="M28" i="14"/>
  <c r="M24" i="7" l="1"/>
  <c r="M23" i="7"/>
  <c r="M22" i="7"/>
  <c r="I24" i="7" l="1"/>
  <c r="L22" i="7" l="1"/>
  <c r="K22" i="7"/>
  <c r="J22" i="7"/>
  <c r="L24" i="7"/>
  <c r="K24" i="7"/>
  <c r="J24" i="7"/>
  <c r="J23" i="7" l="1"/>
  <c r="K23" i="7"/>
  <c r="L23" i="7"/>
</calcChain>
</file>

<file path=xl/sharedStrings.xml><?xml version="1.0" encoding="utf-8"?>
<sst xmlns="http://schemas.openxmlformats.org/spreadsheetml/2006/main" count="158" uniqueCount="80">
  <si>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</si>
  <si>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</si>
  <si>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</si>
  <si>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</si>
  <si>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</si>
  <si>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</si>
  <si>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</si>
  <si>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</si>
  <si>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</si>
  <si>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</si>
  <si>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</si>
  <si>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</si>
  <si>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</si>
  <si>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</si>
  <si>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</si>
  <si>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</si>
  <si>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</si>
  <si>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klienci:</t>
  </si>
  <si>
    <t>umowy: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</si>
  <si>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</si>
  <si>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</si>
  <si>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</si>
  <si>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</si>
  <si>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</si>
  <si>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</si>
  <si>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</si>
  <si>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</si>
  <si>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</si>
  <si>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</si>
  <si>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</si>
  <si>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</si>
  <si>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4. Liczba umów w podziale na miesiące</t>
  </si>
  <si>
    <t>3. Liczba klientów</t>
  </si>
  <si>
    <t>2. Liczba umów</t>
  </si>
  <si>
    <t>Tabela 4.1.Łączna liczba umów w podziale na miesiące</t>
  </si>
  <si>
    <t>Tabela 1. Liczba deklaracji złożonych za poszczególne kwartały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</si>
  <si>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  Turystyczny Fundusz Gwarancyjny działa na mocy ustawy z dnia 22 lipca 2016 roku o zmianie ustawy o usługach turystycznych oraz ustawy o ubezpieczeniach obowiązkowych, Ubezpieczeniowym Funduszu Gwarancyjnym i Polskim Biurze Ubezpieczycieli Komunikacyjnych (Dz.U. z 2016r. poz.1334). Turystyczny Fundusz Gwarancyjny gromadzi dane dotyczące liczby i rodzaju zawartych w danym miesiącu umów o świadczenie usług turystycznych oraz liczbę klientów objętych tymi umowami. Dodatkowo gromadzone są informacje na temat liczby umów i liczby klientów, dla ktorych impreza turystyczna została odwołana przez organizatora turystyki lub pośrednika turystycznego z powodu niewystarczającej liczby zgłoszeń, jeżeli realizacja usług była uzależniona od liczby zgłoszeń, a także w przypadku rozwiązania umowy lub odstąpienia od umowy przez klienta. </t>
    </r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</si>
  <si>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</si>
  <si>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</si>
  <si>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</si>
  <si>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</si>
  <si>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Rysunek 1. Liczba deklaracji złożonych za poszczególne kwartały z linią trendu.</t>
  </si>
  <si>
    <t>Rysunek 4.1. .Łączna liczba umów w podziale na miesiące</t>
  </si>
  <si>
    <t>Nazwa Firmy</t>
  </si>
  <si>
    <t>Numer Ewidencyjny</t>
  </si>
  <si>
    <t>Wysokość zabezpieczenia finansowego</t>
  </si>
  <si>
    <t>Województwo</t>
  </si>
  <si>
    <t>Data</t>
  </si>
  <si>
    <t>Rysunek 4.2. Średnia liczba klientów przypadająca na jedną umowę w podziale na miesiące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</si>
  <si>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klientów, z którymi organizator turystyki lub pośrednik turystyczny zawarł umowę w danym miesiącu, z uwzględnieniem miejsca realizacji imprezy turystycznej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</si>
  <si>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klientów, których imprezy turystyczne zostały odwołane przez organizatora turystyki lub pośrednika turystycznego z powodu niewystarczającej liczby zgłoszeń, jeżeli realizacja usług była uzależniona od liczby zgłoszeń oraz liczby klientów, którzy rozwiązali umowę lub odstąpili od umowy w miesiącu, którego dotyczy deklaracja</t>
    </r>
  </si>
  <si>
    <t xml:space="preserve">Tabela 2.1. Liczba umów  w podziale na działy, kwartały oraz przekazane i korekta </t>
  </si>
  <si>
    <t>Rysunek 2.1. Liczba umów  w podziale na działy, kwartały oraz przekazane i korekta</t>
  </si>
  <si>
    <t>Tabela 3.1. Liczba Klientów w podziale na działy, kwartały oraz przekazane i korekta</t>
  </si>
  <si>
    <t>Rysunek 3.1. Liczba Klientów w podziale na działy, kwartały oraz przekazane i korekta</t>
  </si>
  <si>
    <t>Korekta</t>
  </si>
  <si>
    <t>Przekazane</t>
  </si>
  <si>
    <t>5. Niewypłacalności</t>
  </si>
  <si>
    <t>I kwartał 2018 r.</t>
  </si>
  <si>
    <t>4. Przedstawione zestawienia przygotowane zostały według stanu bazy na dzień 14.08.2018 r.</t>
  </si>
  <si>
    <t>Q1 2018</t>
  </si>
  <si>
    <t>1. REJSCLUB.PL Zbigniew Kąkol</t>
  </si>
  <si>
    <t>830 000 PLN</t>
  </si>
  <si>
    <t>luty 2018</t>
  </si>
  <si>
    <t xml:space="preserve">1. Biuro Turystyczno-Usługowe "GRO-TOUR" W. T. Piotrkiewicz Spółka jawna </t>
  </si>
  <si>
    <t>28 000 EUR</t>
  </si>
  <si>
    <t>lipiec 2017</t>
  </si>
  <si>
    <t>2. Centrum Szkoleniowo-Konsultacyjne Logos Wiesław Scheller</t>
  </si>
  <si>
    <t>7 000 EUR</t>
  </si>
  <si>
    <t>Tabela 5.2. Niewypłacalności w 2018 roku</t>
  </si>
  <si>
    <t>Tabela 5.1. Niewypłacalności w 2017 roku</t>
  </si>
  <si>
    <t>-</t>
  </si>
  <si>
    <t>Q1</t>
  </si>
  <si>
    <t>Q2</t>
  </si>
  <si>
    <t>Q4</t>
  </si>
  <si>
    <t>Q3</t>
  </si>
  <si>
    <t>trend 2017</t>
  </si>
  <si>
    <t>trend 2018</t>
  </si>
  <si>
    <t>pomorskie</t>
  </si>
  <si>
    <t>kujawsko-pomorskie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</si>
</sst>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\ _z_ł_-;\-* #,##0\ _z_ł_-;_-* &quot;-&quot;??\ _z_ł_-;_-@_-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2"/>
      <color rgb="FF000000"/>
      <name val="Calibri"/>
      <family val="2"/>
      <charset val="238"/>
      <scheme val="minor"/>
    </font>
    <font>
      <u/>
      <sz val="22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9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 style="hair">
        <color theme="3"/>
      </right>
      <top/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indexed="64"/>
      </top>
      <bottom style="medium">
        <color theme="3"/>
      </bottom>
      <diagonal/>
    </border>
    <border>
      <left/>
      <right/>
      <top style="hair">
        <color indexed="64"/>
      </top>
      <bottom style="medium">
        <color theme="3"/>
      </bottom>
      <diagonal/>
    </border>
    <border>
      <left style="hair">
        <color theme="3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theme="3"/>
      </left>
      <right style="thin">
        <color indexed="64"/>
      </right>
      <top/>
      <bottom/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thin">
        <color theme="3"/>
      </left>
      <right style="hair">
        <color theme="3"/>
      </right>
      <top/>
      <bottom/>
      <diagonal/>
    </border>
  </borders>
  <cellStyleXfs count="13">
    <xf numFmtId="0" fontId="0" fillId="0" borderId="0"/>
    <xf numFmtId="0" fontId="5" fillId="0" borderId="0"/>
    <xf numFmtId="0" fontId="10" fillId="0" borderId="0"/>
    <xf numFmtId="0" fontId="12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140">
    <xf numFmtId="0" fontId="0" fillId="0" borderId="0" xfId="0"/>
    <xf numFmtId="0" fontId="5" fillId="2" borderId="0" xfId="1" applyFill="1"/>
    <xf numFmtId="0" fontId="5" fillId="3" borderId="0" xfId="1" applyFill="1"/>
    <xf numFmtId="0" fontId="8" fillId="2" borderId="0" xfId="2" applyFont="1" applyFill="1"/>
    <xf numFmtId="0" fontId="10" fillId="2" borderId="0" xfId="2" applyFill="1"/>
    <xf numFmtId="0" fontId="11" fillId="3" borderId="0" xfId="2" applyFont="1" applyFill="1"/>
    <xf numFmtId="0" fontId="13" fillId="2" borderId="0" xfId="2" applyFont="1" applyFill="1"/>
    <xf numFmtId="0" fontId="12" fillId="2" borderId="0" xfId="3" applyFill="1" applyAlignment="1" applyProtection="1"/>
    <xf numFmtId="0" fontId="14" fillId="2" borderId="0" xfId="1" applyFont="1" applyFill="1"/>
    <xf numFmtId="0" fontId="15" fillId="2" borderId="0" xfId="1" applyFont="1" applyFill="1" applyAlignment="1">
      <alignment vertical="center" wrapText="1"/>
    </xf>
    <xf numFmtId="0" fontId="5" fillId="0" borderId="0" xfId="1"/>
    <xf numFmtId="0" fontId="9" fillId="2" borderId="0" xfId="1" applyFont="1" applyFill="1"/>
    <xf numFmtId="0" fontId="7" fillId="0" borderId="0" xfId="1" applyFont="1" applyFill="1" applyBorder="1"/>
    <xf numFmtId="0" fontId="16" fillId="0" borderId="0" xfId="1" applyFont="1" applyFill="1" applyBorder="1" applyAlignment="1">
      <alignment vertical="center"/>
    </xf>
    <xf numFmtId="9" fontId="7" fillId="0" borderId="0" xfId="1" applyNumberFormat="1" applyFont="1" applyFill="1" applyBorder="1"/>
    <xf numFmtId="0" fontId="16" fillId="4" borderId="10" xfId="1" applyFont="1" applyFill="1" applyBorder="1" applyAlignment="1">
      <alignment horizontal="left" vertical="center"/>
    </xf>
    <xf numFmtId="165" fontId="0" fillId="2" borderId="11" xfId="5" applyNumberFormat="1" applyFont="1" applyFill="1" applyBorder="1" applyAlignment="1">
      <alignment horizontal="center"/>
    </xf>
    <xf numFmtId="165" fontId="0" fillId="2" borderId="12" xfId="5" applyNumberFormat="1" applyFont="1" applyFill="1" applyBorder="1" applyAlignment="1">
      <alignment horizontal="center"/>
    </xf>
    <xf numFmtId="165" fontId="0" fillId="5" borderId="11" xfId="5" applyNumberFormat="1" applyFont="1" applyFill="1" applyBorder="1" applyAlignment="1">
      <alignment horizontal="center"/>
    </xf>
    <xf numFmtId="165" fontId="0" fillId="5" borderId="12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2" borderId="15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5" borderId="15" xfId="5" applyNumberFormat="1" applyFont="1" applyFill="1" applyBorder="1" applyAlignment="1">
      <alignment horizontal="center"/>
    </xf>
    <xf numFmtId="165" fontId="0" fillId="6" borderId="17" xfId="5" applyNumberFormat="1" applyFont="1" applyFill="1" applyBorder="1" applyAlignment="1">
      <alignment horizontal="center"/>
    </xf>
    <xf numFmtId="165" fontId="0" fillId="6" borderId="18" xfId="5" applyNumberFormat="1" applyFont="1" applyFill="1" applyBorder="1" applyAlignment="1">
      <alignment horizontal="center"/>
    </xf>
    <xf numFmtId="165" fontId="0" fillId="7" borderId="17" xfId="5" applyNumberFormat="1" applyFont="1" applyFill="1" applyBorder="1" applyAlignment="1">
      <alignment horizontal="center"/>
    </xf>
    <xf numFmtId="165" fontId="0" fillId="7" borderId="18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7" borderId="14" xfId="5" applyNumberFormat="1" applyFont="1" applyFill="1" applyBorder="1" applyAlignment="1">
      <alignment horizontal="center"/>
    </xf>
    <xf numFmtId="165" fontId="0" fillId="7" borderId="15" xfId="5" applyNumberFormat="1" applyFont="1" applyFill="1" applyBorder="1" applyAlignment="1">
      <alignment horizontal="center"/>
    </xf>
    <xf numFmtId="165" fontId="0" fillId="6" borderId="19" xfId="5" applyNumberFormat="1" applyFont="1" applyFill="1" applyBorder="1" applyAlignment="1">
      <alignment horizontal="center"/>
    </xf>
    <xf numFmtId="165" fontId="0" fillId="6" borderId="20" xfId="5" applyNumberFormat="1" applyFont="1" applyFill="1" applyBorder="1" applyAlignment="1">
      <alignment horizontal="center"/>
    </xf>
    <xf numFmtId="165" fontId="0" fillId="7" borderId="19" xfId="5" applyNumberFormat="1" applyFont="1" applyFill="1" applyBorder="1" applyAlignment="1">
      <alignment horizontal="center"/>
    </xf>
    <xf numFmtId="165" fontId="0" fillId="7" borderId="20" xfId="5" applyNumberFormat="1" applyFont="1" applyFill="1" applyBorder="1" applyAlignment="1">
      <alignment horizontal="center"/>
    </xf>
    <xf numFmtId="165" fontId="0" fillId="5" borderId="24" xfId="5" applyNumberFormat="1" applyFont="1" applyFill="1" applyBorder="1" applyAlignment="1">
      <alignment horizontal="center"/>
    </xf>
    <xf numFmtId="165" fontId="0" fillId="5" borderId="25" xfId="5" applyNumberFormat="1" applyFont="1" applyFill="1" applyBorder="1" applyAlignment="1">
      <alignment horizontal="center"/>
    </xf>
    <xf numFmtId="165" fontId="0" fillId="7" borderId="26" xfId="5" applyNumberFormat="1" applyFont="1" applyFill="1" applyBorder="1" applyAlignment="1">
      <alignment horizontal="center"/>
    </xf>
    <xf numFmtId="165" fontId="0" fillId="7" borderId="25" xfId="5" applyNumberFormat="1" applyFont="1" applyFill="1" applyBorder="1" applyAlignment="1">
      <alignment horizontal="center"/>
    </xf>
    <xf numFmtId="165" fontId="0" fillId="7" borderId="27" xfId="5" applyNumberFormat="1" applyFont="1" applyFill="1" applyBorder="1" applyAlignment="1">
      <alignment horizontal="center"/>
    </xf>
    <xf numFmtId="0" fontId="7" fillId="0" borderId="0" xfId="1" applyFont="1"/>
    <xf numFmtId="0" fontId="5" fillId="8" borderId="0" xfId="1" applyFill="1"/>
    <xf numFmtId="0" fontId="5" fillId="8" borderId="0" xfId="1" applyFill="1" applyBorder="1"/>
    <xf numFmtId="0" fontId="8" fillId="8" borderId="0" xfId="1" applyFont="1" applyFill="1" applyBorder="1" applyAlignment="1">
      <alignment horizontal="center" wrapText="1"/>
    </xf>
    <xf numFmtId="0" fontId="9" fillId="8" borderId="0" xfId="1" applyFont="1" applyFill="1" applyBorder="1" applyAlignment="1">
      <alignment horizontal="center"/>
    </xf>
    <xf numFmtId="0" fontId="5" fillId="0" borderId="0" xfId="1" applyFill="1" applyBorder="1"/>
    <xf numFmtId="0" fontId="19" fillId="2" borderId="0" xfId="1" applyFont="1" applyFill="1" applyAlignment="1">
      <alignment vertical="center" wrapText="1"/>
    </xf>
    <xf numFmtId="0" fontId="15" fillId="2" borderId="0" xfId="1" quotePrefix="1" applyFont="1" applyFill="1" applyAlignment="1">
      <alignment horizontal="left" vertical="center" wrapText="1"/>
    </xf>
    <xf numFmtId="0" fontId="15" fillId="2" borderId="0" xfId="1" quotePrefix="1" applyFont="1" applyFill="1" applyAlignment="1">
      <alignment vertical="center" wrapText="1"/>
    </xf>
    <xf numFmtId="0" fontId="21" fillId="0" borderId="0" xfId="1" quotePrefix="1" applyFont="1" applyAlignment="1">
      <alignment horizontal="left" vertical="center" wrapText="1"/>
    </xf>
    <xf numFmtId="0" fontId="23" fillId="2" borderId="0" xfId="2" applyFont="1" applyFill="1"/>
    <xf numFmtId="0" fontId="24" fillId="3" borderId="0" xfId="3" applyFont="1" applyFill="1" applyAlignment="1" applyProtection="1"/>
    <xf numFmtId="0" fontId="26" fillId="3" borderId="0" xfId="3" applyFont="1" applyFill="1" applyAlignment="1" applyProtection="1"/>
    <xf numFmtId="9" fontId="7" fillId="0" borderId="0" xfId="4" applyFont="1" applyFill="1" applyBorder="1"/>
    <xf numFmtId="0" fontId="17" fillId="0" borderId="0" xfId="1" applyFont="1"/>
    <xf numFmtId="3" fontId="6" fillId="5" borderId="6" xfId="1" applyNumberFormat="1" applyFont="1" applyFill="1" applyBorder="1" applyAlignment="1">
      <alignment horizontal="center" vertical="center" wrapText="1"/>
    </xf>
    <xf numFmtId="3" fontId="6" fillId="5" borderId="30" xfId="1" applyNumberFormat="1" applyFont="1" applyFill="1" applyBorder="1" applyAlignment="1">
      <alignment horizontal="center" vertical="center" wrapText="1"/>
    </xf>
    <xf numFmtId="165" fontId="0" fillId="2" borderId="24" xfId="5" applyNumberFormat="1" applyFont="1" applyFill="1" applyBorder="1" applyAlignment="1">
      <alignment horizontal="center"/>
    </xf>
    <xf numFmtId="165" fontId="0" fillId="2" borderId="25" xfId="5" applyNumberFormat="1" applyFont="1" applyFill="1" applyBorder="1" applyAlignment="1">
      <alignment horizontal="center"/>
    </xf>
    <xf numFmtId="165" fontId="0" fillId="6" borderId="26" xfId="5" applyNumberFormat="1" applyFont="1" applyFill="1" applyBorder="1" applyAlignment="1">
      <alignment horizontal="center"/>
    </xf>
    <xf numFmtId="165" fontId="0" fillId="6" borderId="25" xfId="5" applyNumberFormat="1" applyFont="1" applyFill="1" applyBorder="1" applyAlignment="1">
      <alignment horizontal="center"/>
    </xf>
    <xf numFmtId="165" fontId="0" fillId="6" borderId="27" xfId="5" applyNumberFormat="1" applyFont="1" applyFill="1" applyBorder="1" applyAlignment="1">
      <alignment horizontal="center"/>
    </xf>
    <xf numFmtId="0" fontId="4" fillId="0" borderId="0" xfId="1" applyFont="1"/>
    <xf numFmtId="0" fontId="28" fillId="0" borderId="0" xfId="0" applyFont="1"/>
    <xf numFmtId="0" fontId="9" fillId="2" borderId="0" xfId="8" applyFont="1" applyFill="1"/>
    <xf numFmtId="0" fontId="0" fillId="0" borderId="0" xfId="0"/>
    <xf numFmtId="0" fontId="9" fillId="2" borderId="0" xfId="9" applyFont="1" applyFill="1"/>
    <xf numFmtId="0" fontId="29" fillId="0" borderId="0" xfId="0" applyFont="1"/>
    <xf numFmtId="165" fontId="17" fillId="9" borderId="9" xfId="6" applyNumberFormat="1" applyFont="1" applyFill="1" applyBorder="1" applyAlignment="1">
      <alignment horizontal="center"/>
    </xf>
    <xf numFmtId="165" fontId="17" fillId="5" borderId="34" xfId="6" applyNumberFormat="1" applyFont="1" applyFill="1" applyBorder="1" applyAlignment="1">
      <alignment horizontal="center"/>
    </xf>
    <xf numFmtId="165" fontId="17" fillId="9" borderId="35" xfId="6" applyNumberFormat="1" applyFont="1" applyFill="1" applyBorder="1" applyAlignment="1">
      <alignment horizontal="center"/>
    </xf>
    <xf numFmtId="165" fontId="17" fillId="5" borderId="36" xfId="6" applyNumberFormat="1" applyFont="1" applyFill="1" applyBorder="1" applyAlignment="1">
      <alignment horizontal="center"/>
    </xf>
    <xf numFmtId="165" fontId="17" fillId="9" borderId="37" xfId="6" applyNumberFormat="1" applyFont="1" applyFill="1" applyBorder="1" applyAlignment="1">
      <alignment horizontal="center"/>
    </xf>
    <xf numFmtId="165" fontId="17" fillId="5" borderId="38" xfId="6" applyNumberFormat="1" applyFont="1" applyFill="1" applyBorder="1" applyAlignment="1">
      <alignment horizontal="center"/>
    </xf>
    <xf numFmtId="165" fontId="17" fillId="9" borderId="39" xfId="6" applyNumberFormat="1" applyFont="1" applyFill="1" applyBorder="1" applyAlignment="1">
      <alignment horizontal="center"/>
    </xf>
    <xf numFmtId="165" fontId="17" fillId="5" borderId="39" xfId="6" applyNumberFormat="1" applyFont="1" applyFill="1" applyBorder="1" applyAlignment="1">
      <alignment horizontal="center"/>
    </xf>
    <xf numFmtId="165" fontId="17" fillId="9" borderId="40" xfId="6" applyNumberFormat="1" applyFont="1" applyFill="1" applyBorder="1" applyAlignment="1">
      <alignment horizontal="center"/>
    </xf>
    <xf numFmtId="0" fontId="16" fillId="4" borderId="41" xfId="8" applyFont="1" applyFill="1" applyBorder="1" applyAlignment="1">
      <alignment horizontal="center" vertical="center"/>
    </xf>
    <xf numFmtId="0" fontId="16" fillId="4" borderId="42" xfId="8" applyFont="1" applyFill="1" applyBorder="1" applyAlignment="1">
      <alignment horizontal="center" vertical="center"/>
    </xf>
    <xf numFmtId="0" fontId="16" fillId="4" borderId="46" xfId="1" applyFont="1" applyFill="1" applyBorder="1" applyAlignment="1">
      <alignment horizontal="center" vertical="center"/>
    </xf>
    <xf numFmtId="0" fontId="16" fillId="4" borderId="45" xfId="1" applyFont="1" applyFill="1" applyBorder="1" applyAlignment="1">
      <alignment horizontal="center" vertical="center"/>
    </xf>
    <xf numFmtId="0" fontId="17" fillId="0" borderId="0" xfId="1" applyFont="1" applyFill="1" applyBorder="1"/>
    <xf numFmtId="9" fontId="17" fillId="0" borderId="0" xfId="1" applyNumberFormat="1" applyFont="1" applyFill="1" applyBorder="1"/>
    <xf numFmtId="9" fontId="17" fillId="0" borderId="0" xfId="4" applyFont="1" applyFill="1" applyBorder="1"/>
    <xf numFmtId="0" fontId="7" fillId="2" borderId="0" xfId="1" applyFont="1" applyFill="1"/>
    <xf numFmtId="9" fontId="7" fillId="2" borderId="0" xfId="1" applyNumberFormat="1" applyFont="1" applyFill="1" applyBorder="1"/>
    <xf numFmtId="9" fontId="7" fillId="2" borderId="0" xfId="4" applyFont="1" applyFill="1" applyBorder="1"/>
    <xf numFmtId="0" fontId="16" fillId="4" borderId="43" xfId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/>
    </xf>
    <xf numFmtId="0" fontId="16" fillId="4" borderId="48" xfId="1" applyFont="1" applyFill="1" applyBorder="1" applyAlignment="1">
      <alignment horizontal="center" vertical="center"/>
    </xf>
    <xf numFmtId="0" fontId="16" fillId="4" borderId="47" xfId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/>
    </xf>
    <xf numFmtId="0" fontId="16" fillId="4" borderId="3" xfId="1" applyFont="1" applyFill="1" applyBorder="1" applyAlignment="1">
      <alignment horizontal="center" vertical="center"/>
    </xf>
    <xf numFmtId="0" fontId="16" fillId="4" borderId="23" xfId="1" applyFont="1" applyFill="1" applyBorder="1" applyAlignment="1">
      <alignment horizontal="center" vertical="center"/>
    </xf>
    <xf numFmtId="0" fontId="27" fillId="4" borderId="9" xfId="1" applyFont="1" applyFill="1" applyBorder="1" applyAlignment="1">
      <alignment horizontal="center" vertical="center" textRotation="90"/>
    </xf>
    <xf numFmtId="0" fontId="27" fillId="4" borderId="13" xfId="1" applyFont="1" applyFill="1" applyBorder="1" applyAlignment="1">
      <alignment horizontal="center" vertical="center" textRotation="90"/>
    </xf>
    <xf numFmtId="0" fontId="27" fillId="4" borderId="9" xfId="1" applyFont="1" applyFill="1" applyBorder="1" applyAlignment="1">
      <alignment horizontal="center" textRotation="90"/>
    </xf>
    <xf numFmtId="0" fontId="27" fillId="4" borderId="13" xfId="1" applyFont="1" applyFill="1" applyBorder="1" applyAlignment="1">
      <alignment horizontal="center" textRotation="90"/>
    </xf>
    <xf numFmtId="0" fontId="27" fillId="4" borderId="16" xfId="1" applyFont="1" applyFill="1" applyBorder="1" applyAlignment="1">
      <alignment horizontal="center" textRotation="90"/>
    </xf>
    <xf numFmtId="0" fontId="16" fillId="4" borderId="13" xfId="1" applyFont="1" applyFill="1" applyBorder="1" applyAlignment="1">
      <alignment horizontal="center" vertical="center"/>
    </xf>
    <xf numFmtId="0" fontId="16" fillId="4" borderId="28" xfId="1" applyFont="1" applyFill="1" applyBorder="1" applyAlignment="1">
      <alignment horizontal="center" vertical="center"/>
    </xf>
    <xf numFmtId="0" fontId="16" fillId="4" borderId="9" xfId="1" applyFont="1" applyFill="1" applyBorder="1" applyAlignment="1">
      <alignment horizontal="center" vertical="center" textRotation="90"/>
    </xf>
    <xf numFmtId="0" fontId="16" fillId="4" borderId="13" xfId="1" applyFont="1" applyFill="1" applyBorder="1" applyAlignment="1">
      <alignment horizontal="center" vertical="center" textRotation="90"/>
    </xf>
    <xf numFmtId="0" fontId="16" fillId="4" borderId="2" xfId="1" applyFont="1" applyFill="1" applyBorder="1" applyAlignment="1">
      <alignment horizontal="center" vertical="center"/>
    </xf>
    <xf numFmtId="0" fontId="16" fillId="4" borderId="29" xfId="1" applyFont="1" applyFill="1" applyBorder="1" applyAlignment="1">
      <alignment horizontal="center" vertical="center"/>
    </xf>
    <xf numFmtId="0" fontId="16" fillId="4" borderId="21" xfId="8" applyFont="1" applyFill="1" applyBorder="1" applyAlignment="1">
      <alignment horizontal="center" vertical="center"/>
    </xf>
    <xf numFmtId="0" fontId="16" fillId="4" borderId="22" xfId="8" applyFont="1" applyFill="1" applyBorder="1" applyAlignment="1">
      <alignment horizontal="center" vertical="center"/>
    </xf>
    <xf numFmtId="0" fontId="16" fillId="4" borderId="33" xfId="8" applyFont="1" applyFill="1" applyBorder="1" applyAlignment="1">
      <alignment horizontal="center" vertical="center"/>
    </xf>
    <xf numFmtId="0" fontId="16" fillId="4" borderId="31" xfId="8" applyFont="1" applyFill="1" applyBorder="1" applyAlignment="1">
      <alignment horizontal="center" vertical="center"/>
    </xf>
    <xf numFmtId="0" fontId="16" fillId="4" borderId="32" xfId="8" applyFont="1" applyFill="1" applyBorder="1" applyAlignment="1">
      <alignment horizontal="center" vertical="center"/>
    </xf>
    <xf numFmtId="0" fontId="16" fillId="4" borderId="16" xfId="8" applyFont="1" applyFill="1" applyBorder="1" applyAlignment="1">
      <alignment horizontal="center" vertical="center"/>
    </xf>
    <xf numFmtId="3" fontId="2" fillId="5" borderId="6" xfId="9" applyNumberFormat="1" applyFont="1" applyFill="1" applyBorder="1" applyAlignment="1">
      <alignment horizontal="center" vertical="center" wrapText="1"/>
    </xf>
    <xf numFmtId="3" fontId="2" fillId="5" borderId="7" xfId="9" applyNumberFormat="1" applyFill="1" applyBorder="1" applyAlignment="1">
      <alignment horizontal="center" vertical="center" wrapText="1"/>
    </xf>
    <xf numFmtId="3" fontId="2" fillId="5" borderId="8" xfId="9" applyNumberFormat="1" applyFill="1" applyBorder="1" applyAlignment="1">
      <alignment horizontal="center" vertical="center" wrapText="1"/>
    </xf>
    <xf numFmtId="3" fontId="2" fillId="9" borderId="6" xfId="9" applyNumberFormat="1" applyFont="1" applyFill="1" applyBorder="1" applyAlignment="1">
      <alignment horizontal="center" vertical="center" wrapText="1"/>
    </xf>
    <xf numFmtId="3" fontId="2" fillId="9" borderId="7" xfId="9" applyNumberFormat="1" applyFill="1" applyBorder="1" applyAlignment="1">
      <alignment horizontal="center" vertical="center" wrapText="1"/>
    </xf>
    <xf numFmtId="3" fontId="2" fillId="9" borderId="8" xfId="9" applyNumberFormat="1" applyFill="1" applyBorder="1" applyAlignment="1">
      <alignment horizontal="center" vertical="center" wrapText="1"/>
    </xf>
    <xf numFmtId="3" fontId="1" fillId="9" borderId="6" xfId="9" applyNumberFormat="1" applyFont="1" applyFill="1" applyBorder="1" applyAlignment="1">
      <alignment horizontal="center" vertical="center" wrapText="1"/>
    </xf>
    <xf numFmtId="0" fontId="16" fillId="4" borderId="0" xfId="1" applyFont="1" applyFill="1" applyBorder="1" applyAlignment="1">
      <alignment horizontal="center" vertical="center"/>
    </xf>
    <xf numFmtId="0" fontId="16" fillId="4" borderId="4" xfId="1" applyFont="1" applyFill="1" applyBorder="1" applyAlignment="1">
      <alignment horizontal="center" vertical="center"/>
    </xf>
    <xf numFmtId="0" fontId="16" fillId="4" borderId="5" xfId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0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0" fontId="16" fillId="4" borderId="4" xfId="1" applyFont="1" applyFill="1" applyBorder="1" applyAlignment="1">
      <alignment horizontal="center" vertical="center" wrapText="1"/>
    </xf>
    <xf numFmtId="0" fontId="16" fillId="4" borderId="5" xfId="1" applyFont="1" applyFill="1" applyBorder="1" applyAlignment="1">
      <alignment horizontal="center" vertical="center" wrapText="1"/>
    </xf>
    <xf numFmtId="0" fontId="16" fillId="4" borderId="1" xfId="9" applyFont="1" applyFill="1" applyBorder="1" applyAlignment="1">
      <alignment horizontal="center" vertical="center"/>
    </xf>
    <xf numFmtId="0" fontId="16" fillId="4" borderId="0" xfId="9" applyFont="1" applyFill="1" applyBorder="1" applyAlignment="1">
      <alignment horizontal="center" vertical="center"/>
    </xf>
    <xf numFmtId="0" fontId="16" fillId="4" borderId="2" xfId="9" applyFont="1" applyFill="1" applyBorder="1" applyAlignment="1">
      <alignment horizontal="center" vertical="center"/>
    </xf>
    <xf numFmtId="0" fontId="16" fillId="4" borderId="3" xfId="9" applyFont="1" applyFill="1" applyBorder="1" applyAlignment="1">
      <alignment horizontal="center" vertical="center"/>
    </xf>
    <xf numFmtId="0" fontId="16" fillId="4" borderId="4" xfId="9" applyFont="1" applyFill="1" applyBorder="1" applyAlignment="1">
      <alignment horizontal="center" vertical="center"/>
    </xf>
    <xf numFmtId="0" fontId="16" fillId="4" borderId="5" xfId="9" applyFont="1" applyFill="1" applyBorder="1" applyAlignment="1">
      <alignment horizontal="center" vertical="center"/>
    </xf>
    <xf numFmtId="0" fontId="16" fillId="4" borderId="1" xfId="9" applyFont="1" applyFill="1" applyBorder="1" applyAlignment="1">
      <alignment horizontal="center" vertical="center" wrapText="1"/>
    </xf>
    <xf numFmtId="0" fontId="16" fillId="4" borderId="0" xfId="9" applyFont="1" applyFill="1" applyBorder="1" applyAlignment="1">
      <alignment horizontal="center" vertical="center" wrapText="1"/>
    </xf>
    <xf numFmtId="0" fontId="16" fillId="4" borderId="2" xfId="9" applyFont="1" applyFill="1" applyBorder="1" applyAlignment="1">
      <alignment horizontal="center" vertical="center" wrapText="1"/>
    </xf>
    <xf numFmtId="0" fontId="16" fillId="4" borderId="3" xfId="9" applyFont="1" applyFill="1" applyBorder="1" applyAlignment="1">
      <alignment horizontal="center" vertical="center" wrapText="1"/>
    </xf>
    <xf numFmtId="0" fontId="16" fillId="4" borderId="4" xfId="9" applyFont="1" applyFill="1" applyBorder="1" applyAlignment="1">
      <alignment horizontal="center" vertical="center" wrapText="1"/>
    </xf>
    <xf numFmtId="0" fontId="16" fillId="4" borderId="5" xfId="9" applyFont="1" applyFill="1" applyBorder="1" applyAlignment="1">
      <alignment horizontal="center" vertical="center" wrapText="1"/>
    </xf>
  </cellXfs>
  <cellStyles count="13">
    <cellStyle name="Dziesiętny" xfId="6" builtinId="3"/>
    <cellStyle name="Dziesiętny 2" xfId="5" xr:uid="{00000000-0005-0000-0000-000001000000}"/>
    <cellStyle name="Dziesiętny 2 2" xfId="11" xr:uid="{00000000-0005-0000-0000-000002000000}"/>
    <cellStyle name="Dziesiętny 3" xfId="12" xr:uid="{00000000-0005-0000-0000-000003000000}"/>
    <cellStyle name="Hiperłącze" xfId="3" builtinId="8"/>
    <cellStyle name="Normalny" xfId="0" builtinId="0"/>
    <cellStyle name="Normalny 2" xfId="1" xr:uid="{00000000-0005-0000-0000-000006000000}"/>
    <cellStyle name="Normalny 2 2" xfId="2" xr:uid="{00000000-0005-0000-0000-000007000000}"/>
    <cellStyle name="Normalny 2 3" xfId="8" xr:uid="{00000000-0005-0000-0000-000008000000}"/>
    <cellStyle name="Normalny 2 4" xfId="9" xr:uid="{00000000-0005-0000-0000-000009000000}"/>
    <cellStyle name="Normalny 3" xfId="7" xr:uid="{00000000-0005-0000-0000-00000A000000}"/>
    <cellStyle name="Procentowy 2" xfId="4" xr:uid="{00000000-0005-0000-0000-00000B000000}"/>
    <cellStyle name="Procentowy 2 2" xfId="10" xr:uid="{00000000-0005-0000-0000-00000C000000}"/>
  </cellStyles>
  <dxfs count="0"/>
  <tableStyles count="0" defaultTableStyle="TableStyleMedium2" defaultPivotStyle="PivotStyleMedium9"/>
  <colors>
    <mruColors>
      <color rgb="FFD4C9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10981</c:v>
                </c:pt>
                <c:pt idx="1">
                  <c:v>11174</c:v>
                </c:pt>
                <c:pt idx="2">
                  <c:v>11123</c:v>
                </c:pt>
                <c:pt idx="3">
                  <c:v>10900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5B-4C39-88CF-32BC845F5AAA}"/>
            </c:ext>
          </c:extLst>
        </c:ser>
        <c:ser>
          <c:idx val="1"/>
          <c:order val="2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D5B-4C39-88CF-32BC845F5AAA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D5B-4C39-88CF-32BC845F5AAA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D5B-4C39-88CF-32BC845F5AAA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10670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D5B-4C39-88CF-32BC845F5A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220677632"/>
        <c:axId val="215868544"/>
      </c:barChart>
      <c:scatterChart>
        <c:scatterStyle val="lineMarker"/>
        <c:varyColors val="0"/>
        <c:ser>
          <c:idx val="2"/>
          <c:order val="1"/>
          <c:tx>
            <c:strRef>
              <c:f>'1. Liczba deklaracji'!$B$10</c:f>
              <c:strCache>
                <c:ptCount val="1"/>
                <c:pt idx="0">
                  <c:v>trend 2017</c:v>
                </c:pt>
              </c:strCache>
            </c:strRef>
          </c:tx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deklaracji'!$C$10:$F$10</c:f>
              <c:numCache>
                <c:formatCode>0%</c:formatCode>
                <c:ptCount val="4"/>
                <c:pt idx="0">
                  <c:v>1</c:v>
                </c:pt>
                <c:pt idx="1">
                  <c:v>1.0175758127675074</c:v>
                </c:pt>
                <c:pt idx="2">
                  <c:v>0.99543583318417761</c:v>
                </c:pt>
                <c:pt idx="3">
                  <c:v>0.97995145194641731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D5B-4C39-88CF-32BC845F5A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869696"/>
        <c:axId val="215869120"/>
      </c:scatterChart>
      <c:catAx>
        <c:axId val="2206776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pl-PL"/>
                  <a:t>Okres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crossAx val="215868544"/>
        <c:crosses val="autoZero"/>
        <c:auto val="1"/>
        <c:lblAlgn val="ctr"/>
        <c:lblOffset val="100"/>
        <c:noMultiLvlLbl val="0"/>
      </c:catAx>
      <c:valAx>
        <c:axId val="215868544"/>
        <c:scaling>
          <c:orientation val="minMax"/>
          <c:max val="11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crossAx val="220677632"/>
        <c:crosses val="autoZero"/>
        <c:crossBetween val="between"/>
      </c:valAx>
      <c:valAx>
        <c:axId val="215869120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crossAx val="215869696"/>
        <c:crosses val="max"/>
        <c:crossBetween val="midCat"/>
      </c:valAx>
      <c:valAx>
        <c:axId val="215869696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215869120"/>
        <c:crosses val="max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Liczba umów'!$E$28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Liczba umów'!$F$27:$J$27</c:f>
              <c:strCache>
                <c:ptCount val="5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</c:strCache>
            </c:strRef>
          </c:cat>
          <c:val>
            <c:numRef>
              <c:f>'2. Liczba umów'!$F$28:$J$28</c:f>
              <c:numCache>
                <c:formatCode>General</c:formatCode>
                <c:ptCount val="5"/>
                <c:pt idx="0">
                  <c:v>174063</c:v>
                </c:pt>
                <c:pt idx="1">
                  <c:v>215960</c:v>
                </c:pt>
                <c:pt idx="2">
                  <c:v>307369</c:v>
                </c:pt>
                <c:pt idx="3">
                  <c:v>209620</c:v>
                </c:pt>
                <c:pt idx="4">
                  <c:v>259500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1F-4CD0-B921-09A4179B4141}"/>
            </c:ext>
          </c:extLst>
        </c:ser>
        <c:ser>
          <c:idx val="1"/>
          <c:order val="1"/>
          <c:tx>
            <c:strRef>
              <c:f>'2. Liczba umów'!$E$29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Liczba umów'!$F$27:$J$27</c:f>
              <c:strCache>
                <c:ptCount val="5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</c:strCache>
            </c:strRef>
          </c:cat>
          <c:val>
            <c:numRef>
              <c:f>'2. Liczba umów'!$F$29:$J$29</c:f>
              <c:numCache>
                <c:formatCode>General</c:formatCode>
                <c:ptCount val="5"/>
                <c:pt idx="0">
                  <c:v>18084</c:v>
                </c:pt>
                <c:pt idx="1">
                  <c:v>13982</c:v>
                </c:pt>
                <c:pt idx="2">
                  <c:v>15075</c:v>
                </c:pt>
                <c:pt idx="3">
                  <c:v>20984</c:v>
                </c:pt>
                <c:pt idx="4">
                  <c:v>26625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1F-4CD0-B921-09A4179B4141}"/>
            </c:ext>
          </c:extLst>
        </c:ser>
        <c:ser>
          <c:idx val="2"/>
          <c:order val="2"/>
          <c:tx>
            <c:strRef>
              <c:f>'2. Liczba umów'!$E$30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Liczba umów'!$F$27:$J$27</c:f>
              <c:strCache>
                <c:ptCount val="5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</c:strCache>
            </c:strRef>
          </c:cat>
          <c:val>
            <c:numRef>
              <c:f>'2. Liczba umów'!$F$30:$J$30</c:f>
              <c:numCache>
                <c:formatCode>General</c:formatCode>
                <c:ptCount val="5"/>
                <c:pt idx="0">
                  <c:v>100050</c:v>
                </c:pt>
                <c:pt idx="1">
                  <c:v>88480</c:v>
                </c:pt>
                <c:pt idx="2">
                  <c:v>83469</c:v>
                </c:pt>
                <c:pt idx="3">
                  <c:v>67212</c:v>
                </c:pt>
                <c:pt idx="4">
                  <c:v>101511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1F-4CD0-B921-09A4179B4141}"/>
            </c:ext>
          </c:extLst>
        </c:ser>
        <c:ser>
          <c:idx val="3"/>
          <c:order val="3"/>
          <c:tx>
            <c:strRef>
              <c:f>'2. Liczba umów'!$E$31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Liczba umów'!$F$27:$J$27</c:f>
              <c:strCache>
                <c:ptCount val="5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</c:strCache>
            </c:strRef>
          </c:cat>
          <c:val>
            <c:numRef>
              <c:f>'2. Liczba umów'!$F$31:$J$31</c:f>
              <c:numCache>
                <c:formatCode>General</c:formatCode>
                <c:ptCount val="5"/>
                <c:pt idx="0">
                  <c:v>230257</c:v>
                </c:pt>
                <c:pt idx="1">
                  <c:v>314047</c:v>
                </c:pt>
                <c:pt idx="2">
                  <c:v>309762</c:v>
                </c:pt>
                <c:pt idx="3">
                  <c:v>233780</c:v>
                </c:pt>
                <c:pt idx="4">
                  <c:v>276717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A1F-4CD0-B921-09A4179B41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622848"/>
        <c:axId val="215872000"/>
      </c:barChart>
      <c:catAx>
        <c:axId val="220622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5872000"/>
        <c:crosses val="autoZero"/>
        <c:auto val="1"/>
        <c:lblAlgn val="ctr"/>
        <c:lblOffset val="100"/>
        <c:noMultiLvlLbl val="0"/>
      </c:catAx>
      <c:valAx>
        <c:axId val="215872000"/>
        <c:scaling>
          <c:orientation val="minMax"/>
          <c:max val="3200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>
            <a:noFill/>
          </a:ln>
        </c:spPr>
        <c:crossAx val="22062284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Liczba klientów'!$O$23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Liczba klientów'!$P$22:$T$22</c:f>
              <c:strCache>
                <c:ptCount val="5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</c:strCache>
            </c:strRef>
          </c:cat>
          <c:val>
            <c:numRef>
              <c:f>'3. Liczba klientów'!$P$23:$T$23</c:f>
              <c:numCache>
                <c:formatCode>General</c:formatCode>
                <c:ptCount val="5"/>
                <c:pt idx="0">
                  <c:v>482512</c:v>
                </c:pt>
                <c:pt idx="1">
                  <c:v>565403</c:v>
                </c:pt>
                <c:pt idx="2">
                  <c:v>781721</c:v>
                </c:pt>
                <c:pt idx="3">
                  <c:v>575339</c:v>
                </c:pt>
                <c:pt idx="4">
                  <c:v>718512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B9-441C-B150-707DD7158B66}"/>
            </c:ext>
          </c:extLst>
        </c:ser>
        <c:ser>
          <c:idx val="1"/>
          <c:order val="1"/>
          <c:tx>
            <c:strRef>
              <c:f>'3. Liczba klientów'!$O$24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Liczba klientów'!$P$22:$T$22</c:f>
              <c:strCache>
                <c:ptCount val="5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</c:strCache>
            </c:strRef>
          </c:cat>
          <c:val>
            <c:numRef>
              <c:f>'3. Liczba klientów'!$P$24:$T$24</c:f>
              <c:numCache>
                <c:formatCode>General</c:formatCode>
                <c:ptCount val="5"/>
                <c:pt idx="0">
                  <c:v>39729</c:v>
                </c:pt>
                <c:pt idx="1">
                  <c:v>32052</c:v>
                </c:pt>
                <c:pt idx="2">
                  <c:v>36561</c:v>
                </c:pt>
                <c:pt idx="3">
                  <c:v>50549</c:v>
                </c:pt>
                <c:pt idx="4">
                  <c:v>59066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B9-441C-B150-707DD7158B66}"/>
            </c:ext>
          </c:extLst>
        </c:ser>
        <c:ser>
          <c:idx val="2"/>
          <c:order val="2"/>
          <c:tx>
            <c:strRef>
              <c:f>'3. Liczba klientów'!$O$25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Liczba klientów'!$P$22:$T$22</c:f>
              <c:strCache>
                <c:ptCount val="5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</c:strCache>
            </c:strRef>
          </c:cat>
          <c:val>
            <c:numRef>
              <c:f>'3. Liczba klientów'!$P$25:$T$25</c:f>
              <c:numCache>
                <c:formatCode>General</c:formatCode>
                <c:ptCount val="5"/>
                <c:pt idx="0">
                  <c:v>242369</c:v>
                </c:pt>
                <c:pt idx="1">
                  <c:v>215191</c:v>
                </c:pt>
                <c:pt idx="2">
                  <c:v>198552</c:v>
                </c:pt>
                <c:pt idx="3">
                  <c:v>185630</c:v>
                </c:pt>
                <c:pt idx="4">
                  <c:v>260828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B9-441C-B150-707DD7158B66}"/>
            </c:ext>
          </c:extLst>
        </c:ser>
        <c:ser>
          <c:idx val="3"/>
          <c:order val="3"/>
          <c:tx>
            <c:strRef>
              <c:f>'3. Liczba klientów'!$O$26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DB9-441C-B150-707DD7158B66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Liczba klientów'!$P$22:$T$22</c:f>
              <c:strCache>
                <c:ptCount val="5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</c:strCache>
            </c:strRef>
          </c:cat>
          <c:val>
            <c:numRef>
              <c:f>'3. Liczba klientów'!$P$26:$T$26</c:f>
              <c:numCache>
                <c:formatCode>General</c:formatCode>
                <c:ptCount val="5"/>
                <c:pt idx="0">
                  <c:v>830984</c:v>
                </c:pt>
                <c:pt idx="1">
                  <c:v>1175660</c:v>
                </c:pt>
                <c:pt idx="2">
                  <c:v>863396</c:v>
                </c:pt>
                <c:pt idx="3">
                  <c:v>800009</c:v>
                </c:pt>
                <c:pt idx="4">
                  <c:v>917782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B9-441C-B150-707DD7158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129344"/>
        <c:axId val="215874304"/>
      </c:barChart>
      <c:catAx>
        <c:axId val="227129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5874304"/>
        <c:crosses val="autoZero"/>
        <c:auto val="1"/>
        <c:lblAlgn val="ctr"/>
        <c:lblOffset val="100"/>
        <c:noMultiLvlLbl val="0"/>
      </c:catAx>
      <c:valAx>
        <c:axId val="215874304"/>
        <c:scaling>
          <c:orientation val="minMax"/>
          <c:max val="12000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>
            <a:noFill/>
          </a:ln>
        </c:spPr>
        <c:crossAx val="227129344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252-4EF3-A64C-B96FFF12EBB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252-4EF3-A64C-B96FFF12EBB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252-4EF3-A64C-B96FFF12EBB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</a:t>
                    </a:r>
                    <a:r>
                      <a:rPr lang="pl-PL" sz="800"/>
                      <a:t>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252-4EF3-A64C-B96FFF12EBB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</a:t>
                    </a:r>
                    <a:r>
                      <a:rPr lang="pl-PL" sz="800"/>
                      <a:t>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252-4EF3-A64C-B96FFF12EBB7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252-4EF3-A64C-B96FFF12EBB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</a:t>
                    </a:r>
                    <a:r>
                      <a:rPr lang="pl-PL" sz="800"/>
                      <a:t>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252-4EF3-A64C-B96FFF12EBB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pl-PL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252-4EF3-A64C-B96FFF12EBB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pl-PL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252-4EF3-A64C-B96FFF12EBB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pl-PL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252-4EF3-A64C-B96FFF12EBB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252-4EF3-A64C-B96FFF12EBB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252-4EF3-A64C-B96FFF12EBB7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'4.Liczba umów na miesiąc'!$B$24:$M$24</c:f>
              <c:numCache>
                <c:formatCode>General</c:formatCode>
                <c:ptCount val="12"/>
                <c:pt idx="0">
                  <c:v>156369</c:v>
                </c:pt>
                <c:pt idx="1">
                  <c:v>166240</c:v>
                </c:pt>
                <c:pt idx="2">
                  <c:v>200060</c:v>
                </c:pt>
                <c:pt idx="3">
                  <c:v>174858</c:v>
                </c:pt>
                <c:pt idx="4">
                  <c:v>213894</c:v>
                </c:pt>
                <c:pt idx="5">
                  <c:v>243469</c:v>
                </c:pt>
                <c:pt idx="6">
                  <c:v>272848</c:v>
                </c:pt>
                <c:pt idx="7">
                  <c:v>249737</c:v>
                </c:pt>
                <c:pt idx="8">
                  <c:v>192759</c:v>
                </c:pt>
                <c:pt idx="9">
                  <c:v>196797</c:v>
                </c:pt>
                <c:pt idx="10">
                  <c:v>177370</c:v>
                </c:pt>
                <c:pt idx="11">
                  <c:v>157200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252-4EF3-A64C-B96FFF12EBB7}"/>
            </c:ext>
          </c:extLst>
        </c:ser>
        <c:ser>
          <c:idx val="1"/>
          <c:order val="1"/>
          <c:tx>
            <c:strRef>
              <c:f>'4.Liczba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'4.Liczba umów na miesiąc'!$B$25:$M$25</c:f>
              <c:numCache>
                <c:formatCode>General</c:formatCode>
                <c:ptCount val="12"/>
                <c:pt idx="0">
                  <c:v>237197</c:v>
                </c:pt>
                <c:pt idx="1">
                  <c:v>204695</c:v>
                </c:pt>
                <c:pt idx="2">
                  <c:v>222461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6252-4EF3-A64C-B96FFF12EB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678656"/>
        <c:axId val="224715904"/>
      </c:barChart>
      <c:catAx>
        <c:axId val="2206786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24715904"/>
        <c:crosses val="autoZero"/>
        <c:auto val="1"/>
        <c:lblAlgn val="ctr"/>
        <c:lblOffset val="100"/>
        <c:noMultiLvlLbl val="0"/>
      </c:catAx>
      <c:valAx>
        <c:axId val="224715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>
            <a:noFill/>
          </a:ln>
        </c:spPr>
        <c:crossAx val="220678656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106-4C23-AC48-B81B148312FA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106-4C23-AC48-B81B148312FA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106-4C23-AC48-B81B148312FA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106-4C23-AC48-B81B148312FA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106-4C23-AC48-B81B148312FA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106-4C23-AC48-B81B148312F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'4.Liczba umów na miesiąc'!$B$28:$M$28</c:f>
              <c:numCache>
                <c:formatCode>General</c:formatCode>
                <c:ptCount val="12"/>
                <c:pt idx="0">
                  <c:v>2.8643465136951698</c:v>
                </c:pt>
                <c:pt idx="1">
                  <c:v>2.8812500000000001</c:v>
                </c:pt>
                <c:pt idx="2">
                  <c:v>3.34259722083375</c:v>
                </c:pt>
                <c:pt idx="3">
                  <c:v>3.1508595546100264</c:v>
                </c:pt>
                <c:pt idx="4">
                  <c:v>3.3264747959269543</c:v>
                </c:pt>
                <c:pt idx="5">
                  <c:v>2.9812419650961726</c:v>
                </c:pt>
                <c:pt idx="6">
                  <c:v>2.4534576027678416</c:v>
                </c:pt>
                <c:pt idx="7">
                  <c:v>2.5339336982505598</c:v>
                </c:pt>
                <c:pt idx="8">
                  <c:v>2.998521469814639</c:v>
                </c:pt>
                <c:pt idx="9">
                  <c:v>3.1471109823828614</c:v>
                </c:pt>
                <c:pt idx="10">
                  <c:v>2.9973050685008737</c:v>
                </c:pt>
                <c:pt idx="11">
                  <c:v>2.9297264631043256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106-4C23-AC48-B81B148312FA}"/>
            </c:ext>
          </c:extLst>
        </c:ser>
        <c:ser>
          <c:idx val="1"/>
          <c:order val="1"/>
          <c:tx>
            <c:strRef>
              <c:f>'4.Liczba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'4.Liczba umów na miesiąc'!$B$29:$M$29</c:f>
              <c:numCache>
                <c:formatCode>General</c:formatCode>
                <c:ptCount val="12"/>
                <c:pt idx="0">
                  <c:v>2.770001306930526</c:v>
                </c:pt>
                <c:pt idx="1">
                  <c:v>2.9313515229976308</c:v>
                </c:pt>
                <c:pt idx="2">
                  <c:v>3.1426587132126529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106-4C23-AC48-B81B148312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532608"/>
        <c:axId val="224718208"/>
      </c:barChart>
      <c:catAx>
        <c:axId val="23053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24718208"/>
        <c:crosses val="autoZero"/>
        <c:auto val="1"/>
        <c:lblAlgn val="ctr"/>
        <c:lblOffset val="100"/>
        <c:noMultiLvlLbl val="0"/>
      </c:catAx>
      <c:valAx>
        <c:axId val="224718208"/>
        <c:scaling>
          <c:orientation val="minMax"/>
          <c:max val="3.5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05326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30691</xdr:rowOff>
    </xdr:from>
    <xdr:to>
      <xdr:col>7</xdr:col>
      <xdr:colOff>232834</xdr:colOff>
      <xdr:row>37</xdr:row>
      <xdr:rowOff>0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31754</xdr:colOff>
      <xdr:row>19</xdr:row>
      <xdr:rowOff>46564</xdr:rowOff>
    </xdr:from>
    <xdr:to>
      <xdr:col>12</xdr:col>
      <xdr:colOff>423334</xdr:colOff>
      <xdr:row>44</xdr:row>
      <xdr:rowOff>84664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486833</xdr:colOff>
      <xdr:row>18</xdr:row>
      <xdr:rowOff>95249</xdr:rowOff>
    </xdr:from>
    <xdr:to>
      <xdr:col>12</xdr:col>
      <xdr:colOff>243417</xdr:colOff>
      <xdr:row>44</xdr:row>
      <xdr:rowOff>48681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21169</xdr:colOff>
      <xdr:row>12</xdr:row>
      <xdr:rowOff>137582</xdr:rowOff>
    </xdr:from>
    <xdr:to>
      <xdr:col>10</xdr:col>
      <xdr:colOff>554002</xdr:colOff>
      <xdr:row>41</xdr:row>
      <xdr:rowOff>13082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21168</xdr:colOff>
      <xdr:row>12</xdr:row>
      <xdr:rowOff>127001</xdr:rowOff>
    </xdr:from>
    <xdr:to>
      <xdr:col>20</xdr:col>
      <xdr:colOff>321168</xdr:colOff>
      <xdr:row>41</xdr:row>
      <xdr:rowOff>2501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abSelected="1" workbookViewId="0">
      <selection activeCell="G6" sqref="G6"/>
    </sheetView>
  </sheetViews>
  <sheetFormatPr defaultRowHeight="15"/>
  <cols>
    <col min="1" max="1" width="9.140625" style="2"/>
    <col min="2" max="2" width="101" style="46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42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42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4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4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4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43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4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43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4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43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4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4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4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44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45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45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4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4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4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4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4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4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4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4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4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4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4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4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4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0"/>
  <sheetViews>
    <sheetView zoomScaleNormal="100" workbookViewId="0"/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51"/>
      <c r="B7" s="52" t="s">
        <v>3</v>
      </c>
      <c r="C7" s="51"/>
      <c r="D7" s="51"/>
      <c r="E7" s="51"/>
      <c r="F7" s="51"/>
    </row>
    <row r="8" spans="1:6" s="6" customFormat="1" ht="25.5">
      <c r="A8" s="51"/>
      <c r="B8" s="52" t="s">
        <v>4</v>
      </c>
      <c r="C8" s="51"/>
      <c r="D8" s="51"/>
      <c r="E8" s="51"/>
      <c r="F8" s="51"/>
    </row>
    <row r="9" spans="1:6" s="6" customFormat="1" ht="25.5">
      <c r="A9" s="51"/>
      <c r="B9" s="52" t="s">
        <v>33</v>
      </c>
      <c r="C9" s="51"/>
      <c r="D9" s="51"/>
      <c r="E9" s="51"/>
      <c r="F9" s="51"/>
    </row>
    <row r="10" spans="1:6" s="6" customFormat="1" ht="25.5">
      <c r="A10" s="51"/>
      <c r="B10" s="52" t="s">
        <v>32</v>
      </c>
      <c r="C10" s="51"/>
      <c r="D10" s="51"/>
      <c r="E10" s="51"/>
      <c r="F10" s="51"/>
    </row>
    <row r="11" spans="1:6" s="6" customFormat="1" ht="25.5">
      <c r="A11" s="51"/>
      <c r="B11" s="52" t="s">
        <v>31</v>
      </c>
      <c r="C11" s="51"/>
      <c r="D11" s="51"/>
      <c r="E11" s="51"/>
      <c r="F11" s="51"/>
    </row>
    <row r="12" spans="1:6" s="6" customFormat="1" ht="25.5">
      <c r="A12" s="51"/>
      <c r="B12" s="52" t="s">
        <v>57</v>
      </c>
      <c r="C12" s="51"/>
      <c r="D12" s="51"/>
      <c r="E12" s="51"/>
      <c r="F12" s="51"/>
    </row>
    <row r="13" spans="1:6" ht="25.5">
      <c r="A13" s="51"/>
      <c r="B13" s="52"/>
      <c r="C13" s="51"/>
      <c r="D13" s="51"/>
      <c r="E13" s="51"/>
      <c r="F13" s="51"/>
    </row>
    <row r="14" spans="1:6" ht="27">
      <c r="A14" s="51"/>
      <c r="B14" s="53"/>
      <c r="C14" s="51"/>
      <c r="D14" s="51"/>
      <c r="E14" s="51"/>
      <c r="F14" s="51"/>
    </row>
    <row r="15" spans="1:6" ht="27">
      <c r="B15" s="5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Liczba umów'!A1" tooltip="Szkody - trend" display="2. Liczba umów" xr:uid="{00000000-0004-0000-0100-000002000000}"/>
    <hyperlink ref="B10" location="'3. Liczba klientów'!A1" tooltip="Szkody - trend" display="3. Liczba klientów" xr:uid="{00000000-0004-0000-0100-000003000000}"/>
    <hyperlink ref="B11" location="'4.Liczba umów na miesiąc'!A1" tooltip="Szkody - trend" display="4. Liczba umów w podziale na miesiące" xr:uid="{00000000-0004-0000-0100-000004000000}"/>
    <hyperlink ref="B12" location="'5.Niewypłacalności'!A1" tooltip="Szkody - trend" display="5. Niewypłacalności" xr:uid="{00000000-0004-0000-0100-000005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01"/>
  <sheetViews>
    <sheetView zoomScale="90" zoomScaleNormal="90" workbookViewId="0"/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7" t="s">
        <v>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20.25" customHeight="1">
      <c r="A5" s="1"/>
      <c r="B5" s="8" t="s">
        <v>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4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79.5" customHeight="1">
      <c r="A8" s="1"/>
      <c r="B8" s="9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24.75" customHeight="1">
      <c r="A9" s="1"/>
      <c r="B9" s="9" t="s">
        <v>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30" customHeight="1">
      <c r="A10" s="1"/>
      <c r="B10" s="9" t="s">
        <v>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34.5" customHeight="1">
      <c r="A11" s="1"/>
      <c r="B11" s="47" t="s">
        <v>59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9" t="s">
        <v>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9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>
      <c r="A14" s="1"/>
      <c r="B14" s="48" t="s">
        <v>37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>
      <c r="A15" s="1"/>
      <c r="B15" s="49" t="s">
        <v>38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>
      <c r="A16" s="1"/>
      <c r="B16" s="50" t="s">
        <v>39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31.5">
      <c r="A17" s="1"/>
      <c r="B17" s="49" t="s">
        <v>40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49.5" customHeight="1">
      <c r="A18" s="1"/>
      <c r="B18" s="48" t="s">
        <v>49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9" customHeight="1">
      <c r="A19" s="1"/>
      <c r="B19" s="48" t="s">
        <v>50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3" location="'Spis treści'!A1" tooltip="Powrót do spisu treści" display="Powrót do spisu treści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2"/>
  <sheetViews>
    <sheetView showGridLines="0" zoomScale="90" zoomScaleNormal="90" workbookViewId="0"/>
  </sheetViews>
  <sheetFormatPr defaultRowHeight="15"/>
  <cols>
    <col min="1" max="1" width="9.140625" style="10"/>
    <col min="2" max="2" width="12.140625" style="10" customWidth="1"/>
    <col min="3" max="6" width="25.7109375" style="10" customWidth="1"/>
    <col min="7" max="7" width="9.140625" style="10" customWidth="1"/>
    <col min="8" max="16384" width="9.140625" style="10"/>
  </cols>
  <sheetData>
    <row r="2" spans="2:16">
      <c r="B2" s="7" t="s">
        <v>5</v>
      </c>
    </row>
    <row r="4" spans="2:16">
      <c r="B4" s="11" t="s">
        <v>35</v>
      </c>
    </row>
    <row r="5" spans="2:16">
      <c r="B5" s="11"/>
    </row>
    <row r="6" spans="2:16">
      <c r="C6" s="90" t="s">
        <v>72</v>
      </c>
      <c r="D6" s="92" t="s">
        <v>73</v>
      </c>
      <c r="E6" s="92" t="s">
        <v>75</v>
      </c>
      <c r="F6" s="88" t="s">
        <v>74</v>
      </c>
    </row>
    <row r="7" spans="2:16">
      <c r="C7" s="91"/>
      <c r="D7" s="93"/>
      <c r="E7" s="93"/>
      <c r="F7" s="89"/>
    </row>
    <row r="8" spans="2:16">
      <c r="B8" s="80">
        <v>2017</v>
      </c>
      <c r="C8" s="56">
        <v>10981</v>
      </c>
      <c r="D8" s="56">
        <v>11174</v>
      </c>
      <c r="E8" s="56">
        <v>11123</v>
      </c>
      <c r="F8" s="57">
        <v>10900</v>
      </c>
      <c r="G8" s="83"/>
      <c r="H8" s="84"/>
      <c r="I8" s="84"/>
      <c r="J8" s="84"/>
      <c r="K8" s="83"/>
    </row>
    <row r="9" spans="2:16">
      <c r="B9" s="81">
        <v>2018</v>
      </c>
      <c r="C9" s="57">
        <v>10670</v>
      </c>
      <c r="D9" s="56" t="s">
        <v>71</v>
      </c>
      <c r="E9" s="56" t="s">
        <v>71</v>
      </c>
      <c r="F9" s="57" t="s">
        <v>71</v>
      </c>
    </row>
    <row r="10" spans="2:16">
      <c r="B10" s="85" t="s">
        <v>76</v>
      </c>
      <c r="C10" s="86">
        <v>1</v>
      </c>
      <c r="D10" s="87">
        <f>D8/C8</f>
        <v>1.0175758127675074</v>
      </c>
      <c r="E10" s="87">
        <f t="shared" ref="E10" si="0">E8/D8</f>
        <v>0.99543583318417761</v>
      </c>
      <c r="F10" s="87">
        <f t="shared" ref="F10" si="1">F8/E8</f>
        <v>0.97995145194641731</v>
      </c>
      <c r="G10" s="84"/>
    </row>
    <row r="11" spans="2:16">
      <c r="B11" s="85" t="s">
        <v>77</v>
      </c>
      <c r="C11" s="86">
        <v>1</v>
      </c>
      <c r="D11" s="87"/>
      <c r="E11" s="85"/>
      <c r="F11" s="85"/>
    </row>
    <row r="12" spans="2:16">
      <c r="B12" s="41"/>
      <c r="C12" s="41"/>
      <c r="D12" s="41"/>
      <c r="E12" s="41"/>
      <c r="F12" s="41"/>
    </row>
    <row r="13" spans="2:16">
      <c r="B13" s="11" t="s">
        <v>41</v>
      </c>
    </row>
    <row r="16" spans="2:16">
      <c r="G16" s="55"/>
      <c r="H16" s="55"/>
      <c r="I16" s="55"/>
      <c r="J16" s="55"/>
      <c r="K16" s="55"/>
      <c r="L16" s="55"/>
      <c r="M16" s="55"/>
      <c r="N16" s="55"/>
      <c r="O16" s="55"/>
      <c r="P16" s="55"/>
    </row>
    <row r="17" spans="7:16">
      <c r="G17" s="55"/>
      <c r="H17" s="55"/>
      <c r="I17" s="82"/>
      <c r="J17" s="82"/>
      <c r="K17" s="82"/>
      <c r="L17" s="82"/>
      <c r="M17" s="82"/>
      <c r="N17" s="82"/>
      <c r="O17" s="55"/>
      <c r="P17" s="55"/>
    </row>
    <row r="18" spans="7:16">
      <c r="G18" s="55"/>
      <c r="H18" s="41"/>
      <c r="I18" s="12"/>
      <c r="J18" s="12"/>
      <c r="K18" s="12"/>
      <c r="L18" s="12"/>
      <c r="M18" s="12"/>
      <c r="N18" s="12"/>
      <c r="O18" s="41"/>
      <c r="P18" s="55"/>
    </row>
    <row r="19" spans="7:16">
      <c r="G19" s="55"/>
      <c r="H19" s="41"/>
      <c r="I19" s="12"/>
      <c r="J19" s="12"/>
      <c r="K19" s="12"/>
      <c r="L19" s="12"/>
      <c r="M19" s="12"/>
      <c r="N19" s="12"/>
      <c r="O19" s="41"/>
      <c r="P19" s="55"/>
    </row>
    <row r="20" spans="7:16">
      <c r="G20" s="55"/>
      <c r="H20" s="41"/>
      <c r="I20" s="13" t="s">
        <v>9</v>
      </c>
      <c r="J20" s="13" t="s">
        <v>10</v>
      </c>
      <c r="K20" s="13" t="s">
        <v>11</v>
      </c>
      <c r="L20" s="13" t="s">
        <v>12</v>
      </c>
      <c r="M20" s="13" t="s">
        <v>60</v>
      </c>
      <c r="N20" s="12"/>
      <c r="O20" s="41"/>
      <c r="P20" s="55"/>
    </row>
    <row r="21" spans="7:16">
      <c r="G21" s="55"/>
      <c r="H21" s="41"/>
      <c r="I21" s="12">
        <v>10981</v>
      </c>
      <c r="J21" s="12">
        <v>11174</v>
      </c>
      <c r="K21" s="12">
        <v>11123</v>
      </c>
      <c r="L21" s="12">
        <v>10900</v>
      </c>
      <c r="M21" s="12">
        <v>10670</v>
      </c>
      <c r="N21" s="12"/>
      <c r="O21" s="41"/>
      <c r="P21" s="55"/>
    </row>
    <row r="22" spans="7:16">
      <c r="G22" s="55"/>
      <c r="H22" s="41"/>
      <c r="I22" s="12"/>
      <c r="J22" s="12" t="str">
        <f>CONCATENATE(J20,"/",I20)</f>
        <v>Q2 2017/Q1 2017</v>
      </c>
      <c r="K22" s="12" t="str">
        <f t="shared" ref="K22:M22" si="2">CONCATENATE(K20,"/",J20)</f>
        <v>Q3 2017/Q2 2017</v>
      </c>
      <c r="L22" s="12" t="str">
        <f t="shared" si="2"/>
        <v>Q4 2017/Q3 2017</v>
      </c>
      <c r="M22" s="12" t="str">
        <f t="shared" si="2"/>
        <v>Q1 2018/Q4 2017</v>
      </c>
      <c r="N22" s="12"/>
      <c r="O22" s="41"/>
      <c r="P22" s="55"/>
    </row>
    <row r="23" spans="7:16">
      <c r="G23" s="55"/>
      <c r="H23" s="41"/>
      <c r="I23" s="14">
        <v>1</v>
      </c>
      <c r="J23" s="54">
        <f>J21/I21</f>
        <v>1.0175758127675074</v>
      </c>
      <c r="K23" s="54">
        <f t="shared" ref="K23:M23" si="3">K21/J21</f>
        <v>0.99543583318417761</v>
      </c>
      <c r="L23" s="54">
        <f t="shared" si="3"/>
        <v>0.97995145194641731</v>
      </c>
      <c r="M23" s="54">
        <f t="shared" si="3"/>
        <v>0.97889908256880731</v>
      </c>
      <c r="N23" s="12"/>
      <c r="O23" s="41"/>
      <c r="P23" s="55"/>
    </row>
    <row r="24" spans="7:16">
      <c r="G24" s="55"/>
      <c r="H24" s="41"/>
      <c r="I24" s="12">
        <f>I21/4*3</f>
        <v>8235.75</v>
      </c>
      <c r="J24" s="12">
        <f t="shared" ref="J24:L24" si="4">J21/4*3</f>
        <v>8380.5</v>
      </c>
      <c r="K24" s="12">
        <f t="shared" si="4"/>
        <v>8342.25</v>
      </c>
      <c r="L24" s="12">
        <f t="shared" si="4"/>
        <v>8175</v>
      </c>
      <c r="M24" s="12">
        <f t="shared" ref="M24" si="5">M21/4*3</f>
        <v>8002.5</v>
      </c>
      <c r="N24" s="12"/>
      <c r="O24" s="41"/>
      <c r="P24" s="55"/>
    </row>
    <row r="25" spans="7:16">
      <c r="G25" s="55"/>
      <c r="H25" s="41"/>
      <c r="I25" s="12"/>
      <c r="J25" s="12"/>
      <c r="K25" s="12"/>
      <c r="L25" s="12"/>
      <c r="M25" s="12"/>
      <c r="N25" s="12"/>
      <c r="O25" s="41"/>
      <c r="P25" s="55"/>
    </row>
    <row r="26" spans="7:16">
      <c r="G26" s="55"/>
      <c r="H26" s="41"/>
      <c r="I26" s="12"/>
      <c r="J26" s="12"/>
      <c r="K26" s="12"/>
      <c r="L26" s="12"/>
      <c r="M26" s="12"/>
      <c r="N26" s="12"/>
      <c r="O26" s="41"/>
      <c r="P26" s="55"/>
    </row>
    <row r="27" spans="7:16">
      <c r="G27" s="55"/>
      <c r="H27" s="41"/>
      <c r="I27" s="12"/>
      <c r="J27" s="12"/>
      <c r="K27" s="12"/>
      <c r="L27" s="12"/>
      <c r="M27" s="12"/>
      <c r="N27" s="12"/>
      <c r="O27" s="41"/>
      <c r="P27" s="55"/>
    </row>
    <row r="28" spans="7:16">
      <c r="G28" s="55"/>
      <c r="H28" s="41"/>
      <c r="I28" s="12"/>
      <c r="J28" s="12"/>
      <c r="K28" s="12"/>
      <c r="L28" s="12"/>
      <c r="M28" s="12"/>
      <c r="N28" s="12"/>
      <c r="O28" s="41"/>
      <c r="P28" s="55"/>
    </row>
    <row r="29" spans="7:16">
      <c r="G29" s="55"/>
      <c r="H29" s="41"/>
      <c r="I29" s="12"/>
      <c r="J29" s="12"/>
      <c r="K29" s="12"/>
      <c r="L29" s="12"/>
      <c r="M29" s="12"/>
      <c r="N29" s="12"/>
      <c r="O29" s="41"/>
      <c r="P29" s="55"/>
    </row>
    <row r="30" spans="7:16">
      <c r="G30" s="55"/>
      <c r="H30" s="55"/>
      <c r="I30" s="82"/>
      <c r="J30" s="82"/>
      <c r="K30" s="82"/>
      <c r="L30" s="82"/>
      <c r="M30" s="82"/>
      <c r="N30" s="82"/>
      <c r="O30" s="55"/>
      <c r="P30" s="55"/>
    </row>
    <row r="31" spans="7:16">
      <c r="G31" s="55"/>
      <c r="H31" s="55"/>
      <c r="I31" s="55"/>
      <c r="J31" s="55"/>
      <c r="K31" s="55"/>
      <c r="L31" s="55"/>
      <c r="M31" s="55"/>
      <c r="N31" s="55"/>
      <c r="O31" s="55"/>
      <c r="P31" s="55"/>
    </row>
    <row r="32" spans="7:16">
      <c r="G32" s="55"/>
      <c r="H32" s="55"/>
      <c r="I32" s="55"/>
      <c r="J32" s="55"/>
      <c r="K32" s="55"/>
      <c r="L32" s="55"/>
      <c r="M32" s="55"/>
      <c r="N32" s="55"/>
      <c r="O32" s="55"/>
      <c r="P32" s="55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4">
    <mergeCell ref="F6:F7"/>
    <mergeCell ref="C6:C7"/>
    <mergeCell ref="D6:D7"/>
    <mergeCell ref="E6:E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P31"/>
  <sheetViews>
    <sheetView showGridLines="0" zoomScale="90" zoomScaleNormal="90" workbookViewId="0">
      <selection activeCell="Q26" sqref="Q26"/>
    </sheetView>
  </sheetViews>
  <sheetFormatPr defaultRowHeight="15"/>
  <cols>
    <col min="1" max="1" width="9.140625" style="10"/>
    <col min="2" max="2" width="6.28515625" style="10" customWidth="1"/>
    <col min="3" max="3" width="13.28515625" style="10" bestFit="1" customWidth="1"/>
    <col min="4" max="6" width="12.28515625" style="10" bestFit="1" customWidth="1"/>
    <col min="7" max="7" width="13.42578125" style="10" bestFit="1" customWidth="1"/>
    <col min="8" max="8" width="12.28515625" style="10" bestFit="1" customWidth="1"/>
    <col min="9" max="9" width="13.42578125" style="10" bestFit="1" customWidth="1"/>
    <col min="10" max="10" width="12.28515625" style="10" bestFit="1" customWidth="1"/>
    <col min="11" max="11" width="13.42578125" style="10" bestFit="1" customWidth="1"/>
    <col min="12" max="12" width="12.28515625" style="10" bestFit="1" customWidth="1"/>
    <col min="13" max="13" width="13.42578125" style="10" bestFit="1" customWidth="1"/>
    <col min="14" max="14" width="12.28515625" style="10" bestFit="1" customWidth="1"/>
    <col min="15" max="19" width="13.42578125" style="10" bestFit="1" customWidth="1"/>
    <col min="20" max="20" width="12.28515625" style="10" bestFit="1" customWidth="1"/>
    <col min="21" max="21" width="13.42578125" style="10" bestFit="1" customWidth="1"/>
    <col min="22" max="22" width="12.28515625" style="10" bestFit="1" customWidth="1"/>
    <col min="23" max="23" width="13.42578125" style="10" bestFit="1" customWidth="1"/>
    <col min="24" max="16384" width="9.140625" style="10"/>
  </cols>
  <sheetData>
    <row r="2" spans="2:16">
      <c r="B2" s="7" t="s">
        <v>5</v>
      </c>
    </row>
    <row r="4" spans="2:16">
      <c r="B4" s="11" t="s">
        <v>51</v>
      </c>
    </row>
    <row r="5" spans="2:16">
      <c r="D5" s="11"/>
    </row>
    <row r="6" spans="2:16">
      <c r="C6" s="1"/>
      <c r="D6" s="92" t="s">
        <v>9</v>
      </c>
      <c r="E6" s="92" t="s">
        <v>10</v>
      </c>
      <c r="F6" s="92" t="s">
        <v>11</v>
      </c>
      <c r="G6" s="92" t="s">
        <v>12</v>
      </c>
      <c r="H6" s="92" t="s">
        <v>60</v>
      </c>
    </row>
    <row r="7" spans="2:16" ht="15.75" thickBot="1">
      <c r="C7" s="1"/>
      <c r="D7" s="94"/>
      <c r="E7" s="94"/>
      <c r="F7" s="94"/>
      <c r="G7" s="94"/>
      <c r="H7" s="94"/>
      <c r="L7"/>
      <c r="M7"/>
      <c r="N7"/>
      <c r="O7"/>
      <c r="P7"/>
    </row>
    <row r="8" spans="2:16" ht="15" customHeight="1">
      <c r="B8" s="97" t="s">
        <v>56</v>
      </c>
      <c r="C8" s="15" t="s">
        <v>13</v>
      </c>
      <c r="D8" s="16">
        <v>174063</v>
      </c>
      <c r="E8" s="18">
        <v>215960</v>
      </c>
      <c r="F8" s="16">
        <v>307369</v>
      </c>
      <c r="G8" s="36">
        <v>209620</v>
      </c>
      <c r="H8" s="58">
        <v>259500</v>
      </c>
      <c r="L8"/>
      <c r="M8"/>
      <c r="N8"/>
      <c r="O8"/>
      <c r="P8"/>
    </row>
    <row r="9" spans="2:16">
      <c r="B9" s="98"/>
      <c r="C9" s="15" t="s">
        <v>14</v>
      </c>
      <c r="D9" s="20">
        <v>18084</v>
      </c>
      <c r="E9" s="22">
        <v>13982</v>
      </c>
      <c r="F9" s="20">
        <v>15075</v>
      </c>
      <c r="G9" s="37">
        <v>20984</v>
      </c>
      <c r="H9" s="59">
        <v>26625</v>
      </c>
      <c r="L9"/>
      <c r="M9"/>
      <c r="N9"/>
      <c r="O9"/>
      <c r="P9"/>
    </row>
    <row r="10" spans="2:16">
      <c r="B10" s="98"/>
      <c r="C10" s="15" t="s">
        <v>15</v>
      </c>
      <c r="D10" s="20">
        <v>100050</v>
      </c>
      <c r="E10" s="22">
        <v>88480</v>
      </c>
      <c r="F10" s="20">
        <v>83469</v>
      </c>
      <c r="G10" s="37">
        <v>67212</v>
      </c>
      <c r="H10" s="59">
        <v>101511</v>
      </c>
      <c r="L10"/>
      <c r="M10"/>
      <c r="N10"/>
      <c r="O10"/>
      <c r="P10"/>
    </row>
    <row r="11" spans="2:16">
      <c r="B11" s="99"/>
      <c r="C11" s="15" t="s">
        <v>16</v>
      </c>
      <c r="D11" s="20">
        <v>230257</v>
      </c>
      <c r="E11" s="22">
        <v>314047</v>
      </c>
      <c r="F11" s="20">
        <v>309762</v>
      </c>
      <c r="G11" s="37">
        <v>233780</v>
      </c>
      <c r="H11" s="59">
        <v>276717</v>
      </c>
      <c r="L11"/>
      <c r="M11"/>
      <c r="N11"/>
      <c r="O11"/>
      <c r="P11"/>
    </row>
    <row r="12" spans="2:16" ht="15" customHeight="1">
      <c r="B12" s="95" t="s">
        <v>55</v>
      </c>
      <c r="C12" s="15" t="s">
        <v>13</v>
      </c>
      <c r="D12" s="24">
        <v>3389</v>
      </c>
      <c r="E12" s="26">
        <v>9353</v>
      </c>
      <c r="F12" s="24">
        <v>7817</v>
      </c>
      <c r="G12" s="38">
        <v>6555</v>
      </c>
      <c r="H12" s="60">
        <v>9753</v>
      </c>
    </row>
    <row r="13" spans="2:16">
      <c r="B13" s="96"/>
      <c r="C13" s="15" t="s">
        <v>14</v>
      </c>
      <c r="D13" s="28">
        <v>652</v>
      </c>
      <c r="E13" s="30">
        <v>980</v>
      </c>
      <c r="F13" s="28">
        <v>1189</v>
      </c>
      <c r="G13" s="39">
        <v>1024</v>
      </c>
      <c r="H13" s="61">
        <v>1647</v>
      </c>
    </row>
    <row r="14" spans="2:16">
      <c r="B14" s="96"/>
      <c r="C14" s="15" t="s">
        <v>15</v>
      </c>
      <c r="D14" s="28">
        <v>2585</v>
      </c>
      <c r="E14" s="30">
        <v>7202</v>
      </c>
      <c r="F14" s="28">
        <v>5020</v>
      </c>
      <c r="G14" s="39">
        <v>1857</v>
      </c>
      <c r="H14" s="61">
        <v>3973</v>
      </c>
    </row>
    <row r="15" spans="2:16" ht="15.75" thickBot="1">
      <c r="B15" s="96"/>
      <c r="C15" s="15" t="s">
        <v>16</v>
      </c>
      <c r="D15" s="32">
        <v>4128</v>
      </c>
      <c r="E15" s="34">
        <v>9783</v>
      </c>
      <c r="F15" s="32">
        <v>9772</v>
      </c>
      <c r="G15" s="40">
        <v>4019</v>
      </c>
      <c r="H15" s="62">
        <v>5062</v>
      </c>
    </row>
    <row r="18" spans="2:13">
      <c r="B18" s="11" t="s">
        <v>52</v>
      </c>
      <c r="M18" s="11"/>
    </row>
    <row r="19" spans="2:13">
      <c r="B19" s="11"/>
      <c r="M19" s="11"/>
    </row>
    <row r="27" spans="2:13">
      <c r="F27" s="10" t="s">
        <v>9</v>
      </c>
      <c r="G27" s="10" t="s">
        <v>10</v>
      </c>
      <c r="H27" s="10" t="s">
        <v>11</v>
      </c>
      <c r="I27" s="10" t="s">
        <v>12</v>
      </c>
      <c r="J27" s="63" t="s">
        <v>60</v>
      </c>
    </row>
    <row r="28" spans="2:13">
      <c r="C28" s="10" t="s">
        <v>18</v>
      </c>
      <c r="E28" s="10" t="s">
        <v>13</v>
      </c>
      <c r="F28" s="10">
        <v>174063</v>
      </c>
      <c r="G28" s="10">
        <v>215960</v>
      </c>
      <c r="H28" s="10">
        <v>307369</v>
      </c>
      <c r="I28" s="10">
        <v>209620</v>
      </c>
      <c r="J28" s="10">
        <v>259500</v>
      </c>
    </row>
    <row r="29" spans="2:13">
      <c r="E29" s="10" t="s">
        <v>14</v>
      </c>
      <c r="F29" s="10">
        <v>18084</v>
      </c>
      <c r="G29" s="10">
        <v>13982</v>
      </c>
      <c r="H29" s="10">
        <v>15075</v>
      </c>
      <c r="I29" s="10">
        <v>20984</v>
      </c>
      <c r="J29" s="10">
        <v>26625</v>
      </c>
    </row>
    <row r="30" spans="2:13">
      <c r="E30" s="10" t="s">
        <v>15</v>
      </c>
      <c r="F30" s="10">
        <v>100050</v>
      </c>
      <c r="G30" s="10">
        <v>88480</v>
      </c>
      <c r="H30" s="10">
        <v>83469</v>
      </c>
      <c r="I30" s="10">
        <v>67212</v>
      </c>
      <c r="J30" s="10">
        <v>101511</v>
      </c>
    </row>
    <row r="31" spans="2:13">
      <c r="E31" s="10" t="s">
        <v>16</v>
      </c>
      <c r="F31" s="10">
        <v>230257</v>
      </c>
      <c r="G31" s="10">
        <v>314047</v>
      </c>
      <c r="H31" s="10">
        <v>309762</v>
      </c>
      <c r="I31" s="10">
        <v>233780</v>
      </c>
      <c r="J31" s="10">
        <v>276717</v>
      </c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7">
    <mergeCell ref="H6:H7"/>
    <mergeCell ref="G6:G7"/>
    <mergeCell ref="B12:B15"/>
    <mergeCell ref="B8:B11"/>
    <mergeCell ref="D6:D7"/>
    <mergeCell ref="E6:E7"/>
    <mergeCell ref="F6:F7"/>
  </mergeCells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T31"/>
  <sheetViews>
    <sheetView showGridLines="0" zoomScale="90" zoomScaleNormal="90" workbookViewId="0">
      <selection activeCell="Q34" sqref="Q34"/>
    </sheetView>
  </sheetViews>
  <sheetFormatPr defaultRowHeight="15"/>
  <cols>
    <col min="1" max="1" width="9.140625" style="10"/>
    <col min="2" max="2" width="6.28515625" style="10" customWidth="1"/>
    <col min="3" max="3" width="13.28515625" style="10" bestFit="1" customWidth="1"/>
    <col min="4" max="4" width="12.28515625" style="10" bestFit="1" customWidth="1"/>
    <col min="5" max="5" width="14.28515625" style="10" customWidth="1"/>
    <col min="6" max="6" width="12.28515625" style="10" bestFit="1" customWidth="1"/>
    <col min="7" max="7" width="13.42578125" style="10" bestFit="1" customWidth="1"/>
    <col min="8" max="8" width="12.28515625" style="10" bestFit="1" customWidth="1"/>
    <col min="9" max="9" width="13.42578125" style="10" bestFit="1" customWidth="1"/>
    <col min="10" max="10" width="12.28515625" style="10" bestFit="1" customWidth="1"/>
    <col min="11" max="11" width="13.42578125" style="10" bestFit="1" customWidth="1"/>
    <col min="12" max="12" width="12.28515625" style="10" bestFit="1" customWidth="1"/>
    <col min="13" max="13" width="13.42578125" style="10" bestFit="1" customWidth="1"/>
    <col min="14" max="14" width="12.28515625" style="10" bestFit="1" customWidth="1"/>
    <col min="15" max="19" width="13.42578125" style="10" bestFit="1" customWidth="1"/>
    <col min="20" max="20" width="12.28515625" style="10" bestFit="1" customWidth="1"/>
    <col min="21" max="21" width="13.42578125" style="10" bestFit="1" customWidth="1"/>
    <col min="22" max="22" width="12.28515625" style="10" bestFit="1" customWidth="1"/>
    <col min="23" max="23" width="13.42578125" style="10" bestFit="1" customWidth="1"/>
    <col min="24" max="16384" width="9.140625" style="10"/>
  </cols>
  <sheetData>
    <row r="2" spans="2:16">
      <c r="B2" s="7" t="s">
        <v>5</v>
      </c>
    </row>
    <row r="4" spans="2:16">
      <c r="B4" s="11" t="s">
        <v>53</v>
      </c>
    </row>
    <row r="5" spans="2:16">
      <c r="D5" s="11"/>
    </row>
    <row r="6" spans="2:16">
      <c r="C6" s="1"/>
      <c r="D6" s="104" t="s">
        <v>9</v>
      </c>
      <c r="E6" s="100" t="s">
        <v>10</v>
      </c>
      <c r="F6" s="100" t="s">
        <v>11</v>
      </c>
      <c r="G6" s="92" t="s">
        <v>12</v>
      </c>
      <c r="H6" s="100" t="s">
        <v>60</v>
      </c>
    </row>
    <row r="7" spans="2:16" ht="15.75" thickBot="1">
      <c r="C7" s="1"/>
      <c r="D7" s="105"/>
      <c r="E7" s="101"/>
      <c r="F7" s="101"/>
      <c r="G7" s="94"/>
      <c r="H7" s="101"/>
    </row>
    <row r="8" spans="2:16">
      <c r="B8" s="97" t="s">
        <v>56</v>
      </c>
      <c r="C8" s="15" t="s">
        <v>13</v>
      </c>
      <c r="D8" s="17">
        <v>482512</v>
      </c>
      <c r="E8" s="19">
        <v>565403</v>
      </c>
      <c r="F8" s="17">
        <v>781721</v>
      </c>
      <c r="G8" s="19">
        <v>575339</v>
      </c>
      <c r="H8" s="17">
        <v>718512</v>
      </c>
    </row>
    <row r="9" spans="2:16">
      <c r="B9" s="98"/>
      <c r="C9" s="15" t="s">
        <v>14</v>
      </c>
      <c r="D9" s="21">
        <v>39729</v>
      </c>
      <c r="E9" s="23">
        <v>32052</v>
      </c>
      <c r="F9" s="21">
        <v>36561</v>
      </c>
      <c r="G9" s="23">
        <v>50549</v>
      </c>
      <c r="H9" s="21">
        <v>59066</v>
      </c>
    </row>
    <row r="10" spans="2:16">
      <c r="B10" s="98"/>
      <c r="C10" s="15" t="s">
        <v>15</v>
      </c>
      <c r="D10" s="21">
        <v>242369</v>
      </c>
      <c r="E10" s="23">
        <v>215191</v>
      </c>
      <c r="F10" s="21">
        <v>198552</v>
      </c>
      <c r="G10" s="23">
        <v>185630</v>
      </c>
      <c r="H10" s="21">
        <v>260828</v>
      </c>
      <c r="L10"/>
      <c r="M10"/>
      <c r="N10"/>
      <c r="O10"/>
      <c r="P10"/>
    </row>
    <row r="11" spans="2:16">
      <c r="B11" s="99"/>
      <c r="C11" s="15" t="s">
        <v>16</v>
      </c>
      <c r="D11" s="21">
        <v>830984</v>
      </c>
      <c r="E11" s="23">
        <v>1175660</v>
      </c>
      <c r="F11" s="21">
        <v>863396</v>
      </c>
      <c r="G11" s="23">
        <v>800009</v>
      </c>
      <c r="H11" s="21">
        <v>917782</v>
      </c>
      <c r="L11"/>
      <c r="M11"/>
      <c r="N11"/>
      <c r="O11"/>
      <c r="P11"/>
    </row>
    <row r="12" spans="2:16" ht="15" customHeight="1">
      <c r="B12" s="102" t="s">
        <v>55</v>
      </c>
      <c r="C12" s="15" t="s">
        <v>13</v>
      </c>
      <c r="D12" s="25">
        <v>9403</v>
      </c>
      <c r="E12" s="27">
        <v>23098</v>
      </c>
      <c r="F12" s="25">
        <v>20411</v>
      </c>
      <c r="G12" s="27">
        <v>17623</v>
      </c>
      <c r="H12" s="25">
        <v>25509</v>
      </c>
      <c r="L12"/>
      <c r="M12"/>
      <c r="N12"/>
      <c r="O12"/>
      <c r="P12"/>
    </row>
    <row r="13" spans="2:16">
      <c r="B13" s="103"/>
      <c r="C13" s="15" t="s">
        <v>14</v>
      </c>
      <c r="D13" s="29">
        <v>1200</v>
      </c>
      <c r="E13" s="31">
        <v>1899</v>
      </c>
      <c r="F13" s="29">
        <v>2028</v>
      </c>
      <c r="G13" s="31">
        <v>1889</v>
      </c>
      <c r="H13" s="29">
        <v>2904</v>
      </c>
      <c r="L13"/>
      <c r="M13"/>
      <c r="N13"/>
      <c r="O13"/>
      <c r="P13"/>
    </row>
    <row r="14" spans="2:16">
      <c r="B14" s="103"/>
      <c r="C14" s="15" t="s">
        <v>15</v>
      </c>
      <c r="D14" s="29">
        <v>5134</v>
      </c>
      <c r="E14" s="31">
        <v>13092</v>
      </c>
      <c r="F14" s="29">
        <v>9760</v>
      </c>
      <c r="G14" s="31">
        <v>4025</v>
      </c>
      <c r="H14" s="29">
        <v>8549</v>
      </c>
      <c r="L14"/>
      <c r="M14"/>
      <c r="N14"/>
      <c r="O14"/>
      <c r="P14"/>
    </row>
    <row r="15" spans="2:16" ht="15.75" thickBot="1">
      <c r="B15" s="103"/>
      <c r="C15" s="15" t="s">
        <v>16</v>
      </c>
      <c r="D15" s="33">
        <v>11710</v>
      </c>
      <c r="E15" s="35">
        <v>23549</v>
      </c>
      <c r="F15" s="33">
        <v>24175</v>
      </c>
      <c r="G15" s="35">
        <v>9832</v>
      </c>
      <c r="H15" s="33">
        <v>12876</v>
      </c>
    </row>
    <row r="18" spans="2:20">
      <c r="B18" s="11" t="s">
        <v>54</v>
      </c>
    </row>
    <row r="19" spans="2:20">
      <c r="L19" s="41"/>
      <c r="M19" s="41"/>
      <c r="N19" s="41"/>
      <c r="O19" s="41"/>
      <c r="P19" s="41"/>
      <c r="Q19" s="41"/>
      <c r="R19" s="41"/>
      <c r="S19" s="41"/>
      <c r="T19" s="41"/>
    </row>
    <row r="20" spans="2:20">
      <c r="L20" s="41"/>
      <c r="M20" s="41"/>
      <c r="N20" s="55"/>
      <c r="O20" s="55"/>
      <c r="P20" s="55"/>
      <c r="Q20" s="55"/>
      <c r="R20" s="55"/>
      <c r="S20" s="55"/>
      <c r="T20" s="55"/>
    </row>
    <row r="21" spans="2:20">
      <c r="L21" s="41"/>
      <c r="M21" s="41"/>
      <c r="N21" s="41"/>
      <c r="O21" s="41"/>
      <c r="P21" s="41"/>
      <c r="Q21" s="41"/>
      <c r="R21" s="41"/>
      <c r="S21" s="41"/>
      <c r="T21" s="55"/>
    </row>
    <row r="22" spans="2:20">
      <c r="L22" s="41"/>
      <c r="M22" s="41"/>
      <c r="N22" s="41"/>
      <c r="O22" s="41"/>
      <c r="P22" s="41" t="s">
        <v>9</v>
      </c>
      <c r="Q22" s="41" t="s">
        <v>10</v>
      </c>
      <c r="R22" s="41" t="s">
        <v>11</v>
      </c>
      <c r="S22" s="41" t="s">
        <v>12</v>
      </c>
      <c r="T22" s="41" t="s">
        <v>60</v>
      </c>
    </row>
    <row r="23" spans="2:20">
      <c r="L23" s="41"/>
      <c r="M23" s="41" t="s">
        <v>17</v>
      </c>
      <c r="N23" s="41"/>
      <c r="O23" s="41" t="s">
        <v>13</v>
      </c>
      <c r="P23" s="41">
        <v>482512</v>
      </c>
      <c r="Q23" s="41">
        <v>565403</v>
      </c>
      <c r="R23" s="41">
        <v>781721</v>
      </c>
      <c r="S23" s="41">
        <v>575339</v>
      </c>
      <c r="T23" s="41">
        <v>718512</v>
      </c>
    </row>
    <row r="24" spans="2:20">
      <c r="L24" s="41"/>
      <c r="M24" s="41"/>
      <c r="N24" s="41"/>
      <c r="O24" s="41" t="s">
        <v>14</v>
      </c>
      <c r="P24" s="41">
        <v>39729</v>
      </c>
      <c r="Q24" s="41">
        <v>32052</v>
      </c>
      <c r="R24" s="41">
        <v>36561</v>
      </c>
      <c r="S24" s="41">
        <v>50549</v>
      </c>
      <c r="T24" s="41">
        <v>59066</v>
      </c>
    </row>
    <row r="25" spans="2:20">
      <c r="L25" s="41"/>
      <c r="M25" s="41"/>
      <c r="N25" s="41"/>
      <c r="O25" s="41" t="s">
        <v>15</v>
      </c>
      <c r="P25" s="41">
        <v>242369</v>
      </c>
      <c r="Q25" s="41">
        <v>215191</v>
      </c>
      <c r="R25" s="41">
        <v>198552</v>
      </c>
      <c r="S25" s="41">
        <v>185630</v>
      </c>
      <c r="T25" s="41">
        <v>260828</v>
      </c>
    </row>
    <row r="26" spans="2:20">
      <c r="L26" s="41"/>
      <c r="M26" s="41"/>
      <c r="N26" s="41"/>
      <c r="O26" s="41" t="s">
        <v>16</v>
      </c>
      <c r="P26" s="41">
        <v>830984</v>
      </c>
      <c r="Q26" s="41">
        <v>1175660</v>
      </c>
      <c r="R26" s="41">
        <v>863396</v>
      </c>
      <c r="S26" s="41">
        <v>800009</v>
      </c>
      <c r="T26" s="41">
        <v>917782</v>
      </c>
    </row>
    <row r="27" spans="2:20">
      <c r="L27" s="41"/>
      <c r="M27" s="41"/>
      <c r="N27" s="41"/>
      <c r="O27" s="41"/>
      <c r="P27" s="41"/>
      <c r="Q27" s="41"/>
      <c r="R27" s="41"/>
      <c r="S27" s="41"/>
      <c r="T27" s="41"/>
    </row>
    <row r="28" spans="2:20">
      <c r="N28" s="41"/>
      <c r="O28" s="41"/>
      <c r="P28" s="41"/>
      <c r="Q28" s="41"/>
      <c r="R28" s="41"/>
      <c r="S28" s="41"/>
      <c r="T28" s="55"/>
    </row>
    <row r="29" spans="2:20">
      <c r="N29" s="41"/>
      <c r="O29" s="41"/>
      <c r="P29" s="41"/>
      <c r="Q29" s="41"/>
      <c r="R29" s="41"/>
      <c r="S29" s="41"/>
      <c r="T29" s="55"/>
    </row>
    <row r="30" spans="2:20">
      <c r="N30" s="55"/>
      <c r="O30" s="55"/>
      <c r="P30" s="55"/>
      <c r="Q30" s="55"/>
      <c r="R30" s="55"/>
      <c r="S30" s="55"/>
      <c r="T30" s="55"/>
    </row>
    <row r="31" spans="2:20">
      <c r="N31" s="55"/>
      <c r="O31" s="55"/>
      <c r="P31" s="55"/>
      <c r="Q31" s="55"/>
      <c r="R31" s="55"/>
      <c r="S31" s="55"/>
      <c r="T31" s="55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7">
    <mergeCell ref="H6:H7"/>
    <mergeCell ref="G6:G7"/>
    <mergeCell ref="B8:B11"/>
    <mergeCell ref="B12:B15"/>
    <mergeCell ref="D6:D7"/>
    <mergeCell ref="E6:E7"/>
    <mergeCell ref="F6:F7"/>
  </mergeCells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U41"/>
  <sheetViews>
    <sheetView showGridLines="0" zoomScale="90" zoomScaleNormal="90" workbookViewId="0"/>
  </sheetViews>
  <sheetFormatPr defaultRowHeight="15"/>
  <cols>
    <col min="1" max="1" width="9.140625" style="66"/>
    <col min="3" max="20" width="12.7109375" customWidth="1"/>
  </cols>
  <sheetData>
    <row r="2" spans="1:17">
      <c r="B2" s="7" t="s">
        <v>5</v>
      </c>
    </row>
    <row r="4" spans="1:17">
      <c r="B4" s="65" t="s">
        <v>34</v>
      </c>
      <c r="C4" s="65"/>
    </row>
    <row r="5" spans="1:17" ht="15.75" thickBot="1">
      <c r="C5" s="65"/>
    </row>
    <row r="6" spans="1:17">
      <c r="C6" s="108" t="s">
        <v>19</v>
      </c>
      <c r="D6" s="110" t="s">
        <v>20</v>
      </c>
      <c r="E6" s="110" t="s">
        <v>21</v>
      </c>
      <c r="F6" s="110" t="s">
        <v>22</v>
      </c>
      <c r="G6" s="110" t="s">
        <v>23</v>
      </c>
      <c r="H6" s="110" t="s">
        <v>24</v>
      </c>
      <c r="I6" s="110" t="s">
        <v>25</v>
      </c>
      <c r="J6" s="110" t="s">
        <v>26</v>
      </c>
      <c r="K6" s="110" t="s">
        <v>27</v>
      </c>
      <c r="L6" s="110" t="s">
        <v>28</v>
      </c>
      <c r="M6" s="110" t="s">
        <v>29</v>
      </c>
      <c r="N6" s="106" t="s">
        <v>30</v>
      </c>
      <c r="O6" s="66"/>
      <c r="P6" s="66"/>
      <c r="Q6" s="66"/>
    </row>
    <row r="7" spans="1:17" ht="15.75" thickBot="1">
      <c r="C7" s="109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07"/>
      <c r="O7" s="66"/>
      <c r="P7" s="66"/>
      <c r="Q7" s="66"/>
    </row>
    <row r="8" spans="1:17">
      <c r="B8" s="79">
        <v>2017</v>
      </c>
      <c r="C8" s="70">
        <v>156369</v>
      </c>
      <c r="D8" s="69">
        <v>166240</v>
      </c>
      <c r="E8" s="70">
        <v>200060</v>
      </c>
      <c r="F8" s="69">
        <v>174858</v>
      </c>
      <c r="G8" s="70">
        <v>213894</v>
      </c>
      <c r="H8" s="69">
        <v>243469</v>
      </c>
      <c r="I8" s="70">
        <v>272848</v>
      </c>
      <c r="J8" s="69">
        <v>249737</v>
      </c>
      <c r="K8" s="70">
        <v>192759</v>
      </c>
      <c r="L8" s="69">
        <v>196797</v>
      </c>
      <c r="M8" s="70">
        <v>177370</v>
      </c>
      <c r="N8" s="71">
        <v>157200</v>
      </c>
      <c r="O8" s="66"/>
      <c r="P8" s="66"/>
      <c r="Q8" s="66"/>
    </row>
    <row r="9" spans="1:17" s="66" customFormat="1" ht="15.75" thickBot="1">
      <c r="B9" s="78">
        <v>2018</v>
      </c>
      <c r="C9" s="72">
        <v>237197</v>
      </c>
      <c r="D9" s="73">
        <v>204695</v>
      </c>
      <c r="E9" s="74">
        <v>222461</v>
      </c>
      <c r="F9" s="75" t="s">
        <v>71</v>
      </c>
      <c r="G9" s="76" t="s">
        <v>71</v>
      </c>
      <c r="H9" s="75" t="s">
        <v>71</v>
      </c>
      <c r="I9" s="76" t="s">
        <v>71</v>
      </c>
      <c r="J9" s="75" t="s">
        <v>71</v>
      </c>
      <c r="K9" s="76" t="s">
        <v>71</v>
      </c>
      <c r="L9" s="75" t="s">
        <v>71</v>
      </c>
      <c r="M9" s="76" t="s">
        <v>71</v>
      </c>
      <c r="N9" s="77" t="s">
        <v>71</v>
      </c>
    </row>
    <row r="12" spans="1:17">
      <c r="A12"/>
      <c r="B12" s="65" t="s">
        <v>42</v>
      </c>
      <c r="L12" s="65" t="s">
        <v>48</v>
      </c>
    </row>
    <row r="13" spans="1:17">
      <c r="A13"/>
    </row>
    <row r="14" spans="1:17">
      <c r="A14"/>
    </row>
    <row r="15" spans="1:17">
      <c r="A15"/>
    </row>
    <row r="16" spans="1:17">
      <c r="A16"/>
    </row>
    <row r="17" spans="1:2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</row>
    <row r="18" spans="1:2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</row>
    <row r="19" spans="1:21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8"/>
      <c r="T19" s="68"/>
      <c r="U19" s="68"/>
    </row>
    <row r="20" spans="1:21">
      <c r="A20" s="64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8"/>
      <c r="T20" s="68"/>
      <c r="U20" s="68"/>
    </row>
    <row r="21" spans="1:21">
      <c r="A21" s="64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8"/>
      <c r="T21" s="68"/>
      <c r="U21" s="68"/>
    </row>
    <row r="22" spans="1:21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8"/>
      <c r="T22" s="68"/>
      <c r="U22" s="68"/>
    </row>
    <row r="23" spans="1:21">
      <c r="A23" s="64"/>
      <c r="B23" s="64" t="s">
        <v>19</v>
      </c>
      <c r="C23" s="64" t="s">
        <v>20</v>
      </c>
      <c r="D23" s="64" t="s">
        <v>21</v>
      </c>
      <c r="E23" s="64" t="s">
        <v>22</v>
      </c>
      <c r="F23" s="64" t="s">
        <v>23</v>
      </c>
      <c r="G23" s="64" t="s">
        <v>24</v>
      </c>
      <c r="H23" s="64" t="s">
        <v>25</v>
      </c>
      <c r="I23" s="64" t="s">
        <v>26</v>
      </c>
      <c r="J23" s="64" t="s">
        <v>27</v>
      </c>
      <c r="K23" s="64" t="s">
        <v>28</v>
      </c>
      <c r="L23" s="64" t="s">
        <v>29</v>
      </c>
      <c r="M23" s="64" t="s">
        <v>30</v>
      </c>
      <c r="N23" s="64"/>
      <c r="O23" s="64"/>
      <c r="P23" s="64"/>
      <c r="Q23" s="64"/>
      <c r="R23" s="64"/>
      <c r="S23" s="68"/>
      <c r="T23" s="68"/>
      <c r="U23" s="68"/>
    </row>
    <row r="24" spans="1:21" s="64" customFormat="1">
      <c r="B24" s="64">
        <v>156369</v>
      </c>
      <c r="C24" s="64">
        <v>166240</v>
      </c>
      <c r="D24" s="64">
        <v>200060</v>
      </c>
      <c r="E24" s="64">
        <v>174858</v>
      </c>
      <c r="F24" s="64">
        <v>213894</v>
      </c>
      <c r="G24" s="64">
        <v>243469</v>
      </c>
      <c r="H24" s="64">
        <v>272848</v>
      </c>
      <c r="I24" s="64">
        <v>249737</v>
      </c>
      <c r="J24" s="64">
        <v>192759</v>
      </c>
      <c r="K24" s="64">
        <v>196797</v>
      </c>
      <c r="L24" s="64">
        <v>177370</v>
      </c>
      <c r="M24" s="64">
        <v>157200</v>
      </c>
      <c r="S24" s="68"/>
      <c r="T24" s="68"/>
      <c r="U24" s="68"/>
    </row>
    <row r="25" spans="1:21" s="64" customFormat="1">
      <c r="B25" s="64">
        <v>237197</v>
      </c>
      <c r="C25" s="64">
        <v>204695</v>
      </c>
      <c r="D25" s="64">
        <v>222461</v>
      </c>
      <c r="S25" s="68"/>
      <c r="T25" s="68"/>
      <c r="U25" s="68"/>
    </row>
    <row r="26" spans="1:21" s="64" customFormat="1">
      <c r="B26" s="64">
        <v>447895</v>
      </c>
      <c r="C26" s="64">
        <v>478979</v>
      </c>
      <c r="D26" s="64">
        <v>668720</v>
      </c>
      <c r="E26" s="64">
        <v>550953</v>
      </c>
      <c r="F26" s="64">
        <v>711513</v>
      </c>
      <c r="G26" s="64">
        <v>725840</v>
      </c>
      <c r="H26" s="64">
        <v>669421</v>
      </c>
      <c r="I26" s="64">
        <v>632817</v>
      </c>
      <c r="J26" s="64">
        <v>577992</v>
      </c>
      <c r="K26" s="64">
        <v>619342</v>
      </c>
      <c r="L26" s="64">
        <v>531632</v>
      </c>
      <c r="M26" s="64">
        <v>460553</v>
      </c>
      <c r="S26" s="68"/>
      <c r="T26" s="68"/>
      <c r="U26" s="68"/>
    </row>
    <row r="27" spans="1:21" s="64" customFormat="1">
      <c r="B27" s="64">
        <v>657036</v>
      </c>
      <c r="C27" s="64">
        <v>600033</v>
      </c>
      <c r="D27" s="64">
        <v>699119</v>
      </c>
      <c r="S27" s="68"/>
      <c r="T27" s="68"/>
      <c r="U27" s="68"/>
    </row>
    <row r="28" spans="1:21" s="64" customFormat="1">
      <c r="B28" s="64">
        <f t="shared" ref="B28:M29" si="0">B26/B24</f>
        <v>2.8643465136951698</v>
      </c>
      <c r="C28" s="64">
        <f t="shared" si="0"/>
        <v>2.8812500000000001</v>
      </c>
      <c r="D28" s="64">
        <f t="shared" si="0"/>
        <v>3.34259722083375</v>
      </c>
      <c r="E28" s="64">
        <f t="shared" si="0"/>
        <v>3.1508595546100264</v>
      </c>
      <c r="F28" s="64">
        <f t="shared" si="0"/>
        <v>3.3264747959269543</v>
      </c>
      <c r="G28" s="64">
        <f t="shared" si="0"/>
        <v>2.9812419650961726</v>
      </c>
      <c r="H28" s="64">
        <f t="shared" si="0"/>
        <v>2.4534576027678416</v>
      </c>
      <c r="I28" s="64">
        <f t="shared" si="0"/>
        <v>2.5339336982505598</v>
      </c>
      <c r="J28" s="64">
        <f t="shared" si="0"/>
        <v>2.998521469814639</v>
      </c>
      <c r="K28" s="64">
        <f t="shared" si="0"/>
        <v>3.1471109823828614</v>
      </c>
      <c r="L28" s="64">
        <f t="shared" si="0"/>
        <v>2.9973050685008737</v>
      </c>
      <c r="M28" s="64">
        <f t="shared" si="0"/>
        <v>2.9297264631043256</v>
      </c>
      <c r="S28" s="68"/>
      <c r="T28" s="68"/>
      <c r="U28" s="68"/>
    </row>
    <row r="29" spans="1:21">
      <c r="A29" s="64"/>
      <c r="B29" s="64">
        <f t="shared" si="0"/>
        <v>2.770001306930526</v>
      </c>
      <c r="C29" s="64">
        <f t="shared" si="0"/>
        <v>2.9313515229976308</v>
      </c>
      <c r="D29" s="64">
        <f t="shared" si="0"/>
        <v>3.1426587132126529</v>
      </c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8"/>
      <c r="T29" s="68"/>
      <c r="U29" s="68"/>
    </row>
    <row r="30" spans="1:21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8"/>
      <c r="T30" s="68"/>
      <c r="U30" s="68"/>
    </row>
    <row r="31" spans="1:21">
      <c r="A31" s="64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8"/>
      <c r="T31" s="68"/>
      <c r="U31" s="68"/>
    </row>
    <row r="32" spans="1:21">
      <c r="A32" s="64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8"/>
      <c r="T32" s="68"/>
      <c r="U32" s="68"/>
    </row>
    <row r="33" spans="1:21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8"/>
      <c r="T33" s="68"/>
      <c r="U33" s="68"/>
    </row>
    <row r="34" spans="1:21">
      <c r="A34" s="64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8"/>
      <c r="T34" s="68"/>
      <c r="U34" s="68"/>
    </row>
    <row r="35" spans="1:21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</row>
    <row r="36" spans="1:21">
      <c r="A36" s="68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</row>
    <row r="37" spans="1:21">
      <c r="A37" s="68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21">
      <c r="A38" s="68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  <row r="39" spans="1:21">
      <c r="A39"/>
    </row>
    <row r="40" spans="1:21">
      <c r="A40"/>
    </row>
    <row r="41" spans="1:21">
      <c r="A4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P18"/>
  <sheetViews>
    <sheetView showGridLines="0" workbookViewId="0"/>
  </sheetViews>
  <sheetFormatPr defaultRowHeight="15"/>
  <cols>
    <col min="2" max="2" width="15.7109375" customWidth="1"/>
    <col min="3" max="3" width="13.140625" customWidth="1"/>
    <col min="4" max="4" width="14.7109375" customWidth="1"/>
  </cols>
  <sheetData>
    <row r="2" spans="2:16">
      <c r="B2" s="7" t="s">
        <v>5</v>
      </c>
    </row>
    <row r="4" spans="2:16">
      <c r="B4" s="67" t="s">
        <v>70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2:16">
      <c r="B5" s="67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</row>
    <row r="6" spans="2:16" ht="15" customHeight="1">
      <c r="B6" s="128" t="s">
        <v>43</v>
      </c>
      <c r="C6" s="129"/>
      <c r="D6" s="130"/>
      <c r="E6" s="128" t="s">
        <v>44</v>
      </c>
      <c r="F6" s="129"/>
      <c r="G6" s="130"/>
      <c r="H6" s="134" t="s">
        <v>45</v>
      </c>
      <c r="I6" s="135"/>
      <c r="J6" s="136"/>
      <c r="K6" s="128" t="s">
        <v>46</v>
      </c>
      <c r="L6" s="129"/>
      <c r="M6" s="130"/>
      <c r="N6" s="128" t="s">
        <v>47</v>
      </c>
      <c r="O6" s="129"/>
      <c r="P6" s="130"/>
    </row>
    <row r="7" spans="2:16">
      <c r="B7" s="131"/>
      <c r="C7" s="132"/>
      <c r="D7" s="133"/>
      <c r="E7" s="131"/>
      <c r="F7" s="132"/>
      <c r="G7" s="133"/>
      <c r="H7" s="137"/>
      <c r="I7" s="138"/>
      <c r="J7" s="139"/>
      <c r="K7" s="131"/>
      <c r="L7" s="132"/>
      <c r="M7" s="133"/>
      <c r="N7" s="131"/>
      <c r="O7" s="132"/>
      <c r="P7" s="133"/>
    </row>
    <row r="8" spans="2:16" ht="30.75" customHeight="1">
      <c r="B8" s="112" t="s">
        <v>64</v>
      </c>
      <c r="C8" s="113"/>
      <c r="D8" s="114"/>
      <c r="E8" s="115">
        <v>8234</v>
      </c>
      <c r="F8" s="116"/>
      <c r="G8" s="117"/>
      <c r="H8" s="112" t="s">
        <v>65</v>
      </c>
      <c r="I8" s="113"/>
      <c r="J8" s="114"/>
      <c r="K8" s="118" t="s">
        <v>78</v>
      </c>
      <c r="L8" s="116"/>
      <c r="M8" s="117"/>
      <c r="N8" s="112" t="s">
        <v>66</v>
      </c>
      <c r="O8" s="113"/>
      <c r="P8" s="114"/>
    </row>
    <row r="9" spans="2:16" s="66" customFormat="1" ht="30.75" customHeight="1">
      <c r="B9" s="112" t="s">
        <v>67</v>
      </c>
      <c r="C9" s="113"/>
      <c r="D9" s="114"/>
      <c r="E9" s="115">
        <v>4566</v>
      </c>
      <c r="F9" s="116"/>
      <c r="G9" s="117"/>
      <c r="H9" s="112" t="s">
        <v>68</v>
      </c>
      <c r="I9" s="113"/>
      <c r="J9" s="114"/>
      <c r="K9" s="118" t="s">
        <v>79</v>
      </c>
      <c r="L9" s="116"/>
      <c r="M9" s="117"/>
      <c r="N9" s="112" t="s">
        <v>66</v>
      </c>
      <c r="O9" s="113"/>
      <c r="P9" s="114"/>
    </row>
    <row r="12" spans="2:16">
      <c r="B12" s="11" t="s">
        <v>69</v>
      </c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</row>
    <row r="13" spans="2:16">
      <c r="B13" s="11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</row>
    <row r="14" spans="2:16">
      <c r="B14" s="92" t="s">
        <v>43</v>
      </c>
      <c r="C14" s="119"/>
      <c r="D14" s="104"/>
      <c r="E14" s="92" t="s">
        <v>44</v>
      </c>
      <c r="F14" s="119"/>
      <c r="G14" s="104"/>
      <c r="H14" s="122" t="s">
        <v>45</v>
      </c>
      <c r="I14" s="123"/>
      <c r="J14" s="124"/>
      <c r="K14" s="92" t="s">
        <v>46</v>
      </c>
      <c r="L14" s="119"/>
      <c r="M14" s="104"/>
      <c r="N14" s="92" t="s">
        <v>47</v>
      </c>
      <c r="O14" s="119"/>
      <c r="P14" s="104"/>
    </row>
    <row r="15" spans="2:16">
      <c r="B15" s="93"/>
      <c r="C15" s="120"/>
      <c r="D15" s="121"/>
      <c r="E15" s="93"/>
      <c r="F15" s="120"/>
      <c r="G15" s="121"/>
      <c r="H15" s="125"/>
      <c r="I15" s="126"/>
      <c r="J15" s="127"/>
      <c r="K15" s="93"/>
      <c r="L15" s="120"/>
      <c r="M15" s="121"/>
      <c r="N15" s="93"/>
      <c r="O15" s="120"/>
      <c r="P15" s="121"/>
    </row>
    <row r="16" spans="2:16" s="66" customFormat="1" ht="30.75" customHeight="1">
      <c r="B16" s="112" t="s">
        <v>61</v>
      </c>
      <c r="C16" s="113"/>
      <c r="D16" s="114"/>
      <c r="E16" s="115">
        <v>6934</v>
      </c>
      <c r="F16" s="116"/>
      <c r="G16" s="117"/>
      <c r="H16" s="112" t="s">
        <v>62</v>
      </c>
      <c r="I16" s="113"/>
      <c r="J16" s="114"/>
      <c r="K16" s="118" t="s">
        <v>78</v>
      </c>
      <c r="L16" s="116"/>
      <c r="M16" s="117"/>
      <c r="N16" s="112" t="s">
        <v>63</v>
      </c>
      <c r="O16" s="113"/>
      <c r="P16" s="114"/>
    </row>
    <row r="17" spans="2:2">
      <c r="B17" s="11"/>
    </row>
    <row r="18" spans="2:2">
      <c r="B18" s="1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25">
    <mergeCell ref="B6:D7"/>
    <mergeCell ref="E6:G7"/>
    <mergeCell ref="H6:J7"/>
    <mergeCell ref="K6:M7"/>
    <mergeCell ref="N6:P7"/>
    <mergeCell ref="B8:D8"/>
    <mergeCell ref="E8:G8"/>
    <mergeCell ref="H8:J8"/>
    <mergeCell ref="K8:M8"/>
    <mergeCell ref="N8:P8"/>
    <mergeCell ref="B9:D9"/>
    <mergeCell ref="E9:G9"/>
    <mergeCell ref="H9:J9"/>
    <mergeCell ref="K9:M9"/>
    <mergeCell ref="N9:P9"/>
    <mergeCell ref="B14:D15"/>
    <mergeCell ref="E14:G15"/>
    <mergeCell ref="H14:J15"/>
    <mergeCell ref="K14:M15"/>
    <mergeCell ref="N14:P15"/>
    <mergeCell ref="B16:D16"/>
    <mergeCell ref="E16:G16"/>
    <mergeCell ref="H16:J16"/>
    <mergeCell ref="K16:M16"/>
    <mergeCell ref="N16:P16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2500F7B7-312E-4CE3-A0D8-68D6514BA6D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1</vt:i4>
      </vt:variant>
    </vt:vector>
  </HeadingPairs>
  <TitlesOfParts>
    <vt:vector size="9" baseType="lpstr">
      <vt:lpstr>Strona tytułowa</vt:lpstr>
      <vt:lpstr>Spis treści</vt:lpstr>
      <vt:lpstr>Nota metodyczna</vt:lpstr>
      <vt:lpstr>1. Liczba deklaracji</vt:lpstr>
      <vt:lpstr>2. Liczba umów</vt:lpstr>
      <vt:lpstr>3. Liczba klientów</vt:lpstr>
      <vt:lpstr>4.Liczba umów na miesiąc</vt:lpstr>
      <vt:lpstr>5.Niewypłacalności</vt:lpstr>
      <vt:lpstr>'Spis treści'!Obszar_wydruku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2020-03-05T15:55:10Z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e31d5cf8-7ad7-45c9-91ca-148c824013cb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