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defaultThemeVersion="124226"/>
  <bookViews>
    <workbookView xWindow="240" yWindow="105" windowWidth="14805" windowHeight="8010" tabRatio="819"/>
  </bookViews>
  <sheets>
    <sheet name="Strona tytułowa" sheetId="4" r:id="rId1"/>
    <sheet name="Spis treści" sheetId="5" r:id="rId2"/>
    <sheet name="Nota metodyczna" sheetId="6" r:id="rId3"/>
    <sheet name="1. Liczba deklaracji" sheetId="7" r:id="rId4"/>
    <sheet name="2. Liczba umów" sheetId="8" r:id="rId5"/>
    <sheet name="3. Liczba klientów" sheetId="10" r:id="rId6"/>
    <sheet name="4.Liczba umów na miesiąc" sheetId="9" r:id="rId7"/>
    <sheet name="5.Niewypłacalności" sheetId="13" r:id="rId8"/>
  </sheets>
  <externalReferences>
    <externalReference r:id="rId9"/>
  </externalReference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1">'Spis treści'!$A$1:$E$24</definedName>
  </definedNames>
  <calcPr calcId="145621"/>
</workbook>
</file>

<file path=xl/calcChain.xml><?xml version="1.0" encoding="utf-8"?>
<calcChain xmlns="http://schemas.openxmlformats.org/spreadsheetml/2006/main">
  <c r="Q24" i="7" l="1"/>
  <c r="T22" i="7" l="1"/>
  <c r="S22" i="7"/>
  <c r="R22" i="7"/>
  <c r="T24" i="7"/>
  <c r="S24" i="7"/>
  <c r="R24" i="7"/>
  <c r="R23" i="7" l="1"/>
  <c r="S23" i="7"/>
  <c r="T23" i="7"/>
</calcChain>
</file>

<file path=xl/sharedStrings.xml><?xml version="1.0" encoding="utf-8"?>
<sst xmlns="http://schemas.openxmlformats.org/spreadsheetml/2006/main" count="117" uniqueCount="68">
  <si>
    <t xml:space="preserve">BIULETYN INFORMACYJNY </t>
  </si>
  <si>
    <t>TURYSTYCZNY FUNDUSZ GWARANCYJNY</t>
  </si>
  <si>
    <t>IV kwartał 2017 r.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</si>
  <si>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</si>
  <si>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</si>
  <si>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</si>
  <si>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</si>
  <si>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</si>
  <si>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</si>
  <si>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</si>
  <si>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</si>
  <si>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</si>
  <si>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</si>
  <si>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</si>
  <si>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</si>
  <si>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</si>
  <si>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</si>
  <si>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</si>
  <si>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klienci:</t>
  </si>
  <si>
    <t>umowy: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</si>
  <si>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</si>
  <si>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</si>
  <si>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</si>
  <si>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</si>
  <si>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</si>
  <si>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</si>
  <si>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</si>
  <si>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</si>
  <si>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</si>
  <si>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</si>
  <si>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</si>
  <si>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</si>
  <si>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4. Liczba umów w podziale na miesiące</t>
  </si>
  <si>
    <t>3. Liczba klientów</t>
  </si>
  <si>
    <t>2. Liczba umów</t>
  </si>
  <si>
    <t>Tabela 4.1.Łączna liczba umów w podziale na miesiące</t>
  </si>
  <si>
    <t>Tabela 1. Liczba deklaracji złożonych za poszczególne kwartały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</si>
  <si>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  Turystyczny Fundusz Gwarancyjny działa na mocy ustawy z dnia 22 lipca 2016 roku o zmianie ustawy o usługach turystycznych oraz ustawy o ubezpieczeniach obowiązkowych, Ubezpieczeniowym Funduszu Gwarancyjnym i Polskim Biurze Ubezpieczycieli Komunikacyjnych (Dz.U. z 2016r. poz.1334). Turystyczny Fundusz Gwarancyjny gromadzi dane dotyczące liczby i rodzaju zawartych w danym miesiącu umów o świadczenie usług turystycznych oraz liczbę klientów objętych tymi umowami. Dodatkowo gromadzone są informacje na temat liczby umów i liczby klientów, dla ktorych impreza turystyczna została odwołana przez organizatora turystyki lub pośrednika turystycznego z powodu niewystarczającej liczby zgłoszeń, jeżeli realizacja usług była uzależniona od liczby zgłoszeń, a także w przypadku rozwiązania umowy lub odstąpienia od umowy przez klienta. </t>
    </r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</si>
  <si>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</si>
  <si>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</si>
  <si>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</si>
  <si>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</si>
  <si>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Rysunek 1. Liczba deklaracji złożonych za poszczególne kwartały z linią trendu.</t>
  </si>
  <si>
    <t>Rysunek 4.1. .Łączna liczba umów w podziale na miesiące</t>
  </si>
  <si>
    <t>Nazwa Firmy</t>
  </si>
  <si>
    <t>Numer Ewidencyjny</t>
  </si>
  <si>
    <t>Wysokość zabezpieczenia finansowego</t>
  </si>
  <si>
    <t>Województwo</t>
  </si>
  <si>
    <t>Data</t>
  </si>
  <si>
    <t xml:space="preserve">1. Biuro Turystyczno-Usługowe "GRO-TOUR" W. T. Piotrkiewicz Spółka jawna </t>
  </si>
  <si>
    <t>28 000 EUR</t>
  </si>
  <si>
    <t>Pomorskie</t>
  </si>
  <si>
    <t>lipiec 2017</t>
  </si>
  <si>
    <t>2. Centrum Szkoleniowo-Konsultacyjne Logos Wiesław Scheller</t>
  </si>
  <si>
    <t>7 000 EUR</t>
  </si>
  <si>
    <t>Kujawsko-Pomorskie</t>
  </si>
  <si>
    <t>Rysunek 4.2. Średnia liczba klientów przypadająca na jedną umowę w podziale na miesiące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</si>
  <si>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z którymi organizator turystyki lub pośrednik turystyczny zawarł umowę w danym miesiącu, z uwzględnieniem miejsca realizacji imprezy turystycznej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</si>
  <si>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których imprezy turystyczne zostały odwołane przez organizatora turystyki lub pośrednika turystycznego z powodu niewystarczającej liczby zgłoszeń, jeżeli realizacja usług była uzależniona od liczby zgłoszeń oraz liczby klientów, którzy rozwiązali umowę lub odstąpili od umowy w miesiącu, którego dotyczy deklaracja</t>
    </r>
  </si>
  <si>
    <t xml:space="preserve">Tabela 2.1. Liczba umów  w podziale na działy, kwartały oraz przekazane i korekta </t>
  </si>
  <si>
    <t>Rysunek 2.1. Liczba umów  w podziale na działy, kwartały oraz przekazane i korekta</t>
  </si>
  <si>
    <t>Tabela 3.1. Liczba Klientów w podziale na działy, kwartały oraz przekazane i korekta</t>
  </si>
  <si>
    <t>Rysunek 3.1. Liczba Klientów w podziale na działy, kwartały oraz przekazane i korekta</t>
  </si>
  <si>
    <t>Korekta</t>
  </si>
  <si>
    <t>Przekazane</t>
  </si>
  <si>
    <t>4. Przedstawione zestawienia przygotowane zostały według stanu bazy na dzień 06.06.2018 r.</t>
  </si>
  <si>
    <t>5. Niewypłacalności</t>
  </si>
  <si>
    <t>Tabela 5.1.Niewypłacalności w 2017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</si>
</sst>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z_ł_-;\-* #,##0\ _z_ł_-;_-* &quot;-&quot;??\ _z_ł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2"/>
      <color rgb="FF000000"/>
      <name val="Calibri"/>
      <family val="2"/>
      <charset val="238"/>
      <scheme val="minor"/>
    </font>
    <font>
      <u/>
      <sz val="22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/>
      <top/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theme="3"/>
      </left>
      <right/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100">
    <xf numFmtId="0" fontId="0" fillId="0" borderId="0" xfId="0"/>
    <xf numFmtId="0" fontId="2" fillId="2" borderId="0" xfId="1" applyFill="1"/>
    <xf numFmtId="0" fontId="2" fillId="3" borderId="0" xfId="1" applyFill="1"/>
    <xf numFmtId="0" fontId="5" fillId="2" borderId="0" xfId="2" applyFont="1" applyFill="1"/>
    <xf numFmtId="0" fontId="7" fillId="2" borderId="0" xfId="2" applyFill="1"/>
    <xf numFmtId="0" fontId="8" fillId="3" borderId="0" xfId="2" applyFont="1" applyFill="1"/>
    <xf numFmtId="0" fontId="10" fillId="2" borderId="0" xfId="2" applyFont="1" applyFill="1"/>
    <xf numFmtId="0" fontId="9" fillId="2" borderId="0" xfId="3" applyFill="1" applyAlignment="1" applyProtection="1"/>
    <xf numFmtId="0" fontId="11" fillId="2" borderId="0" xfId="1" applyFont="1" applyFill="1"/>
    <xf numFmtId="0" fontId="12" fillId="2" borderId="0" xfId="1" applyFont="1" applyFill="1" applyAlignment="1">
      <alignment vertical="center" wrapText="1"/>
    </xf>
    <xf numFmtId="0" fontId="2" fillId="0" borderId="0" xfId="1"/>
    <xf numFmtId="0" fontId="6" fillId="2" borderId="0" xfId="1" applyFont="1" applyFill="1"/>
    <xf numFmtId="0" fontId="4" fillId="0" borderId="0" xfId="1" applyFont="1" applyFill="1" applyBorder="1"/>
    <xf numFmtId="0" fontId="1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 wrapText="1"/>
    </xf>
    <xf numFmtId="9" fontId="4" fillId="0" borderId="0" xfId="1" applyNumberFormat="1" applyFont="1" applyFill="1" applyBorder="1"/>
    <xf numFmtId="0" fontId="13" fillId="4" borderId="11" xfId="1" applyFont="1" applyFill="1" applyBorder="1" applyAlignment="1">
      <alignment horizontal="left" vertical="center"/>
    </xf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5" borderId="12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15" xfId="5" applyNumberFormat="1" applyFont="1" applyFill="1" applyBorder="1" applyAlignment="1">
      <alignment horizontal="center"/>
    </xf>
    <xf numFmtId="165" fontId="0" fillId="2" borderId="16" xfId="5" applyNumberFormat="1" applyFont="1" applyFill="1" applyBorder="1" applyAlignment="1">
      <alignment horizontal="center"/>
    </xf>
    <xf numFmtId="165" fontId="0" fillId="5" borderId="15" xfId="5" applyNumberFormat="1" applyFont="1" applyFill="1" applyBorder="1" applyAlignment="1">
      <alignment horizontal="center"/>
    </xf>
    <xf numFmtId="165" fontId="0" fillId="5" borderId="16" xfId="5" applyNumberFormat="1" applyFont="1" applyFill="1" applyBorder="1" applyAlignment="1">
      <alignment horizontal="center"/>
    </xf>
    <xf numFmtId="165" fontId="0" fillId="6" borderId="18" xfId="5" applyNumberFormat="1" applyFont="1" applyFill="1" applyBorder="1" applyAlignment="1">
      <alignment horizontal="center"/>
    </xf>
    <xf numFmtId="165" fontId="0" fillId="6" borderId="19" xfId="5" applyNumberFormat="1" applyFont="1" applyFill="1" applyBorder="1" applyAlignment="1">
      <alignment horizontal="center"/>
    </xf>
    <xf numFmtId="165" fontId="0" fillId="7" borderId="18" xfId="5" applyNumberFormat="1" applyFont="1" applyFill="1" applyBorder="1" applyAlignment="1">
      <alignment horizontal="center"/>
    </xf>
    <xf numFmtId="165" fontId="0" fillId="7" borderId="19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165" fontId="0" fillId="7" borderId="15" xfId="5" applyNumberFormat="1" applyFont="1" applyFill="1" applyBorder="1" applyAlignment="1">
      <alignment horizontal="center"/>
    </xf>
    <xf numFmtId="165" fontId="0" fillId="7" borderId="16" xfId="5" applyNumberFormat="1" applyFont="1" applyFill="1" applyBorder="1" applyAlignment="1">
      <alignment horizontal="center"/>
    </xf>
    <xf numFmtId="165" fontId="0" fillId="6" borderId="20" xfId="5" applyNumberFormat="1" applyFont="1" applyFill="1" applyBorder="1" applyAlignment="1">
      <alignment horizontal="center"/>
    </xf>
    <xf numFmtId="165" fontId="0" fillId="6" borderId="21" xfId="5" applyNumberFormat="1" applyFont="1" applyFill="1" applyBorder="1" applyAlignment="1">
      <alignment horizontal="center"/>
    </xf>
    <xf numFmtId="165" fontId="0" fillId="7" borderId="20" xfId="5" applyNumberFormat="1" applyFont="1" applyFill="1" applyBorder="1" applyAlignment="1">
      <alignment horizontal="center"/>
    </xf>
    <xf numFmtId="165" fontId="0" fillId="7" borderId="21" xfId="5" applyNumberFormat="1" applyFont="1" applyFill="1" applyBorder="1" applyAlignment="1">
      <alignment horizontal="center"/>
    </xf>
    <xf numFmtId="0" fontId="0" fillId="0" borderId="0" xfId="0" applyNumberFormat="1" applyFont="1"/>
    <xf numFmtId="165" fontId="0" fillId="5" borderId="31" xfId="5" applyNumberFormat="1" applyFont="1" applyFill="1" applyBorder="1" applyAlignment="1">
      <alignment horizontal="center"/>
    </xf>
    <xf numFmtId="165" fontId="0" fillId="5" borderId="32" xfId="5" applyNumberFormat="1" applyFont="1" applyFill="1" applyBorder="1" applyAlignment="1">
      <alignment horizontal="center"/>
    </xf>
    <xf numFmtId="165" fontId="0" fillId="7" borderId="33" xfId="5" applyNumberFormat="1" applyFont="1" applyFill="1" applyBorder="1" applyAlignment="1">
      <alignment horizontal="center"/>
    </xf>
    <xf numFmtId="165" fontId="0" fillId="7" borderId="32" xfId="5" applyNumberFormat="1" applyFont="1" applyFill="1" applyBorder="1" applyAlignment="1">
      <alignment horizontal="center"/>
    </xf>
    <xf numFmtId="165" fontId="0" fillId="7" borderId="34" xfId="5" applyNumberFormat="1" applyFont="1" applyFill="1" applyBorder="1" applyAlignment="1">
      <alignment horizontal="center"/>
    </xf>
    <xf numFmtId="0" fontId="4" fillId="0" borderId="0" xfId="1" applyFont="1"/>
    <xf numFmtId="0" fontId="2" fillId="8" borderId="0" xfId="1" applyFill="1"/>
    <xf numFmtId="0" fontId="2" fillId="8" borderId="0" xfId="1" applyFill="1" applyBorder="1"/>
    <xf numFmtId="0" fontId="5" fillId="8" borderId="0" xfId="1" applyFont="1" applyFill="1" applyBorder="1" applyAlignment="1">
      <alignment horizontal="center" wrapText="1"/>
    </xf>
    <xf numFmtId="0" fontId="6" fillId="8" borderId="0" xfId="1" applyFont="1" applyFill="1" applyBorder="1" applyAlignment="1">
      <alignment horizontal="center"/>
    </xf>
    <xf numFmtId="0" fontId="2" fillId="0" borderId="0" xfId="1" applyFill="1" applyBorder="1"/>
    <xf numFmtId="0" fontId="16" fillId="2" borderId="0" xfId="1" applyFont="1" applyFill="1" applyAlignment="1">
      <alignment vertical="center" wrapText="1"/>
    </xf>
    <xf numFmtId="0" fontId="12" fillId="2" borderId="0" xfId="1" quotePrefix="1" applyFont="1" applyFill="1" applyAlignment="1">
      <alignment horizontal="left" vertical="center" wrapText="1"/>
    </xf>
    <xf numFmtId="0" fontId="12" fillId="2" borderId="0" xfId="1" quotePrefix="1" applyFont="1" applyFill="1" applyAlignment="1">
      <alignment vertical="center" wrapText="1"/>
    </xf>
    <xf numFmtId="0" fontId="18" fillId="0" borderId="0" xfId="1" quotePrefix="1" applyFont="1" applyAlignment="1">
      <alignment horizontal="left" vertical="center" wrapText="1"/>
    </xf>
    <xf numFmtId="0" fontId="20" fillId="2" borderId="0" xfId="2" applyFont="1" applyFill="1"/>
    <xf numFmtId="0" fontId="21" fillId="3" borderId="0" xfId="3" applyFont="1" applyFill="1" applyAlignment="1" applyProtection="1"/>
    <xf numFmtId="165" fontId="14" fillId="9" borderId="28" xfId="6" applyNumberFormat="1" applyFont="1" applyFill="1" applyBorder="1" applyAlignment="1">
      <alignment horizontal="center"/>
    </xf>
    <xf numFmtId="165" fontId="14" fillId="9" borderId="29" xfId="6" applyNumberFormat="1" applyFont="1" applyFill="1" applyBorder="1" applyAlignment="1">
      <alignment horizontal="center"/>
    </xf>
    <xf numFmtId="165" fontId="14" fillId="5" borderId="27" xfId="6" applyNumberFormat="1" applyFont="1" applyFill="1" applyBorder="1" applyAlignment="1">
      <alignment horizontal="center"/>
    </xf>
    <xf numFmtId="165" fontId="14" fillId="5" borderId="35" xfId="6" applyNumberFormat="1" applyFont="1" applyFill="1" applyBorder="1" applyAlignment="1">
      <alignment horizontal="center"/>
    </xf>
    <xf numFmtId="0" fontId="23" fillId="3" borderId="0" xfId="3" applyFont="1" applyFill="1" applyAlignment="1" applyProtection="1"/>
    <xf numFmtId="9" fontId="4" fillId="0" borderId="0" xfId="4" applyFont="1" applyFill="1" applyBorder="1"/>
    <xf numFmtId="0" fontId="14" fillId="0" borderId="0" xfId="1" applyFont="1"/>
    <xf numFmtId="0" fontId="13" fillId="4" borderId="1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3" xfId="1" applyFont="1" applyFill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3" fontId="3" fillId="5" borderId="6" xfId="1" applyNumberFormat="1" applyFont="1" applyFill="1" applyBorder="1" applyAlignment="1">
      <alignment horizontal="center" vertical="center" wrapText="1"/>
    </xf>
    <xf numFmtId="3" fontId="3" fillId="5" borderId="7" xfId="1" applyNumberFormat="1" applyFont="1" applyFill="1" applyBorder="1" applyAlignment="1">
      <alignment horizontal="center" vertical="center" wrapText="1"/>
    </xf>
    <xf numFmtId="3" fontId="3" fillId="5" borderId="8" xfId="1" applyNumberFormat="1" applyFont="1" applyFill="1" applyBorder="1" applyAlignment="1">
      <alignment horizontal="center" vertical="center" wrapText="1"/>
    </xf>
    <xf numFmtId="0" fontId="13" fillId="4" borderId="30" xfId="1" applyFont="1" applyFill="1" applyBorder="1" applyAlignment="1">
      <alignment horizontal="center" vertical="center"/>
    </xf>
    <xf numFmtId="0" fontId="24" fillId="4" borderId="10" xfId="1" applyFont="1" applyFill="1" applyBorder="1" applyAlignment="1">
      <alignment horizontal="center" vertical="center" textRotation="90"/>
    </xf>
    <xf numFmtId="0" fontId="24" fillId="4" borderId="14" xfId="1" applyFont="1" applyFill="1" applyBorder="1" applyAlignment="1">
      <alignment horizontal="center" vertical="center" textRotation="90"/>
    </xf>
    <xf numFmtId="0" fontId="24" fillId="4" borderId="10" xfId="1" applyFont="1" applyFill="1" applyBorder="1" applyAlignment="1">
      <alignment horizontal="center" textRotation="90"/>
    </xf>
    <xf numFmtId="0" fontId="24" fillId="4" borderId="14" xfId="1" applyFont="1" applyFill="1" applyBorder="1" applyAlignment="1">
      <alignment horizontal="center" textRotation="90"/>
    </xf>
    <xf numFmtId="0" fontId="24" fillId="4" borderId="17" xfId="1" applyFont="1" applyFill="1" applyBorder="1" applyAlignment="1">
      <alignment horizontal="center" textRotation="90"/>
    </xf>
    <xf numFmtId="0" fontId="13" fillId="4" borderId="10" xfId="1" applyFont="1" applyFill="1" applyBorder="1" applyAlignment="1">
      <alignment horizontal="center" vertical="center" textRotation="90"/>
    </xf>
    <xf numFmtId="0" fontId="13" fillId="4" borderId="14" xfId="1" applyFont="1" applyFill="1" applyBorder="1" applyAlignment="1">
      <alignment horizontal="center" vertical="center" textRotation="90"/>
    </xf>
    <xf numFmtId="0" fontId="13" fillId="4" borderId="37" xfId="1" applyFont="1" applyFill="1" applyBorder="1" applyAlignment="1">
      <alignment horizontal="center" vertical="center"/>
    </xf>
    <xf numFmtId="0" fontId="13" fillId="4" borderId="14" xfId="1" applyFont="1" applyFill="1" applyBorder="1" applyAlignment="1">
      <alignment horizontal="center" vertical="center"/>
    </xf>
    <xf numFmtId="0" fontId="13" fillId="4" borderId="36" xfId="1" applyFont="1" applyFill="1" applyBorder="1" applyAlignment="1">
      <alignment horizontal="center" vertical="center"/>
    </xf>
    <xf numFmtId="0" fontId="13" fillId="4" borderId="24" xfId="1" applyFont="1" applyFill="1" applyBorder="1" applyAlignment="1">
      <alignment horizontal="center" vertical="center"/>
    </xf>
    <xf numFmtId="0" fontId="13" fillId="4" borderId="26" xfId="1" applyFont="1" applyFill="1" applyBorder="1" applyAlignment="1">
      <alignment horizontal="center" vertical="center"/>
    </xf>
    <xf numFmtId="0" fontId="13" fillId="4" borderId="22" xfId="1" applyFont="1" applyFill="1" applyBorder="1" applyAlignment="1">
      <alignment horizontal="center" vertical="center"/>
    </xf>
    <xf numFmtId="0" fontId="13" fillId="4" borderId="25" xfId="1" applyFont="1" applyFill="1" applyBorder="1" applyAlignment="1">
      <alignment horizontal="center" vertical="center"/>
    </xf>
    <xf numFmtId="0" fontId="13" fillId="4" borderId="23" xfId="1" applyFont="1" applyFill="1" applyBorder="1" applyAlignment="1">
      <alignment horizontal="center" vertical="center"/>
    </xf>
    <xf numFmtId="0" fontId="13" fillId="4" borderId="9" xfId="1" applyFont="1" applyFill="1" applyBorder="1" applyAlignment="1">
      <alignment horizontal="center" vertical="center"/>
    </xf>
    <xf numFmtId="3" fontId="1" fillId="5" borderId="6" xfId="1" applyNumberFormat="1" applyFont="1" applyFill="1" applyBorder="1" applyAlignment="1">
      <alignment horizontal="center" vertical="center" wrapText="1"/>
    </xf>
    <xf numFmtId="3" fontId="2" fillId="5" borderId="7" xfId="1" applyNumberFormat="1" applyFill="1" applyBorder="1" applyAlignment="1">
      <alignment horizontal="center" vertical="center" wrapText="1"/>
    </xf>
    <xf numFmtId="3" fontId="2" fillId="5" borderId="8" xfId="1" applyNumberFormat="1" applyFill="1" applyBorder="1" applyAlignment="1">
      <alignment horizontal="center" vertical="center" wrapText="1"/>
    </xf>
    <xf numFmtId="3" fontId="1" fillId="9" borderId="6" xfId="1" applyNumberFormat="1" applyFont="1" applyFill="1" applyBorder="1" applyAlignment="1">
      <alignment horizontal="center" vertical="center" wrapText="1"/>
    </xf>
    <xf numFmtId="3" fontId="2" fillId="9" borderId="7" xfId="1" applyNumberFormat="1" applyFill="1" applyBorder="1" applyAlignment="1">
      <alignment horizontal="center" vertical="center" wrapText="1"/>
    </xf>
    <xf numFmtId="3" fontId="2" fillId="9" borderId="8" xfId="1" applyNumberForma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</cellXfs>
  <cellStyles count="7">
    <cellStyle name="Dziesiętny" xfId="6" builtinId="3"/>
    <cellStyle name="Dziesiętny 2" xfId="5"/>
    <cellStyle name="Hiperłącze" xfId="3" builtinId="8"/>
    <cellStyle name="Normalny" xfId="0" builtinId="0"/>
    <cellStyle name="Normalny 2" xfId="1"/>
    <cellStyle name="Normalny 2 2" xfId="2"/>
    <cellStyle name="Procentowy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Deklaraacje</c:v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deklaracji'!$Q$20:$T$20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'1. Liczba deklaracji'!$Q$21:$T$21</c:f>
              <c:numCache>
                <c:formatCode>General</c:formatCode>
                <c:ptCount val="4"/>
                <c:pt idx="0">
                  <c:v>10965</c:v>
                </c:pt>
                <c:pt idx="1">
                  <c:v>11141</c:v>
                </c:pt>
                <c:pt idx="2">
                  <c:v>11078</c:v>
                </c:pt>
                <c:pt idx="3">
                  <c:v>10828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5"/>
        <c:axId val="62205440"/>
        <c:axId val="75217664"/>
      </c:barChart>
      <c:scatterChart>
        <c:scatterStyle val="lineMarker"/>
        <c:varyColors val="0"/>
        <c:ser>
          <c:idx val="1"/>
          <c:order val="1"/>
          <c:spPr>
            <a:ln>
              <a:solidFill>
                <a:schemeClr val="accent5">
                  <a:lumMod val="60000"/>
                  <a:lumOff val="40000"/>
                </a:schemeClr>
              </a:solidFill>
            </a:ln>
          </c:spPr>
          <c:marker>
            <c:symbol val="none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yVal>
            <c:numRef>
              <c:f>'1. Liczba deklaracji'!$Q$23:$T$23</c:f>
              <c:numCache>
                <c:formatCode>0%</c:formatCode>
                <c:ptCount val="4"/>
                <c:pt idx="0">
                  <c:v>1</c:v>
                </c:pt>
                <c:pt idx="1">
                  <c:v>1.0160510715914273</c:v>
                </c:pt>
                <c:pt idx="2">
                  <c:v>0.9943452113813841</c:v>
                </c:pt>
                <c:pt idx="3">
                  <c:v>0.97743274959378945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71200"/>
        <c:axId val="75218240"/>
      </c:scatterChart>
      <c:catAx>
        <c:axId val="62205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Okres</a:t>
                </a:r>
              </a:p>
            </c:rich>
          </c:tx>
          <c:overlay val="0"/>
        </c:title>
        <c:majorTickMark val="none"/>
        <c:minorTickMark val="none"/>
        <c:tickLblPos val="nextTo"/>
        <c:crossAx val="75217664"/>
        <c:crosses val="autoZero"/>
        <c:auto val="1"/>
        <c:lblAlgn val="ctr"/>
        <c:lblOffset val="100"/>
        <c:noMultiLvlLbl val="0"/>
      </c:catAx>
      <c:valAx>
        <c:axId val="75217664"/>
        <c:scaling>
          <c:orientation val="minMax"/>
          <c:max val="11500"/>
          <c:min val="5000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Liczba</a:t>
                </a:r>
                <a:r>
                  <a:rPr lang="pl-PL" baseline="0"/>
                  <a:t> deklaracji</a:t>
                </a:r>
                <a:endParaRPr lang="pl-PL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2205440"/>
        <c:crosses val="autoZero"/>
        <c:crossBetween val="between"/>
      </c:valAx>
      <c:valAx>
        <c:axId val="75218240"/>
        <c:scaling>
          <c:orientation val="minMax"/>
          <c:max val="1.1000000000000001"/>
          <c:min val="0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1"/>
        <c:majorTickMark val="out"/>
        <c:minorTickMark val="none"/>
        <c:tickLblPos val="nextTo"/>
        <c:crossAx val="80571200"/>
        <c:crosses val="max"/>
        <c:crossBetween val="midCat"/>
      </c:valAx>
      <c:valAx>
        <c:axId val="80571200"/>
        <c:scaling>
          <c:orientation val="minMax"/>
        </c:scaling>
        <c:delete val="1"/>
        <c:axPos val="b"/>
        <c:majorTickMark val="out"/>
        <c:minorTickMark val="none"/>
        <c:tickLblPos val="nextTo"/>
        <c:crossAx val="752182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Liczba umów'!$E$28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Liczba umów'!$F$27:$I$27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'2. Liczba umów'!$F$28:$I$28</c:f>
              <c:numCache>
                <c:formatCode>General</c:formatCode>
                <c:ptCount val="4"/>
                <c:pt idx="0">
                  <c:v>174063</c:v>
                </c:pt>
                <c:pt idx="1">
                  <c:v>215960</c:v>
                </c:pt>
                <c:pt idx="2">
                  <c:v>307367</c:v>
                </c:pt>
                <c:pt idx="3">
                  <c:v>209615</c:v>
                </c:pt>
              </c:numCache>
            </c:numRef>
          </c:val>
        </c:ser>
        <c:ser>
          <c:idx val="1"/>
          <c:order val="1"/>
          <c:tx>
            <c:strRef>
              <c:f>'2. Liczba umów'!$E$29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Liczba umów'!$F$27:$I$27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'2. Liczba umów'!$F$29:$I$29</c:f>
              <c:numCache>
                <c:formatCode>General</c:formatCode>
                <c:ptCount val="4"/>
                <c:pt idx="0">
                  <c:v>18083</c:v>
                </c:pt>
                <c:pt idx="1">
                  <c:v>13980</c:v>
                </c:pt>
                <c:pt idx="2">
                  <c:v>15050</c:v>
                </c:pt>
                <c:pt idx="3">
                  <c:v>20805</c:v>
                </c:pt>
              </c:numCache>
            </c:numRef>
          </c:val>
        </c:ser>
        <c:ser>
          <c:idx val="2"/>
          <c:order val="2"/>
          <c:tx>
            <c:strRef>
              <c:f>'2. Liczba umów'!$E$30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Liczba umów'!$F$27:$I$27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'2. Liczba umów'!$F$30:$I$30</c:f>
              <c:numCache>
                <c:formatCode>General</c:formatCode>
                <c:ptCount val="4"/>
                <c:pt idx="0">
                  <c:v>100060</c:v>
                </c:pt>
                <c:pt idx="1">
                  <c:v>88474</c:v>
                </c:pt>
                <c:pt idx="2">
                  <c:v>83432</c:v>
                </c:pt>
                <c:pt idx="3">
                  <c:v>67237</c:v>
                </c:pt>
              </c:numCache>
            </c:numRef>
          </c:val>
        </c:ser>
        <c:ser>
          <c:idx val="3"/>
          <c:order val="3"/>
          <c:tx>
            <c:strRef>
              <c:f>'2. Liczba umów'!$E$31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Liczba umów'!$F$27:$I$27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'2. Liczba umów'!$F$31:$I$31</c:f>
              <c:numCache>
                <c:formatCode>General</c:formatCode>
                <c:ptCount val="4"/>
                <c:pt idx="0">
                  <c:v>230463</c:v>
                </c:pt>
                <c:pt idx="1">
                  <c:v>313807</c:v>
                </c:pt>
                <c:pt idx="2">
                  <c:v>309495</c:v>
                </c:pt>
                <c:pt idx="3">
                  <c:v>233710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576640"/>
        <c:axId val="95087424"/>
      </c:barChart>
      <c:catAx>
        <c:axId val="62576640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crossAx val="95087424"/>
        <c:crosses val="autoZero"/>
        <c:auto val="1"/>
        <c:lblAlgn val="ctr"/>
        <c:lblOffset val="100"/>
        <c:noMultiLvlLbl val="0"/>
      </c:catAx>
      <c:valAx>
        <c:axId val="95087424"/>
        <c:scaling>
          <c:orientation val="minMax"/>
          <c:max val="32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6257664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Liczba klientów'!$O$23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Liczba klientów'!$P$22:$S$22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'3. Liczba klientów'!$P$23:$S$23</c:f>
              <c:numCache>
                <c:formatCode>General</c:formatCode>
                <c:ptCount val="4"/>
                <c:pt idx="0">
                  <c:v>482512</c:v>
                </c:pt>
                <c:pt idx="1">
                  <c:v>565403</c:v>
                </c:pt>
                <c:pt idx="2">
                  <c:v>781590</c:v>
                </c:pt>
                <c:pt idx="3">
                  <c:v>575334</c:v>
                </c:pt>
              </c:numCache>
            </c:numRef>
          </c:val>
        </c:ser>
        <c:ser>
          <c:idx val="1"/>
          <c:order val="1"/>
          <c:tx>
            <c:strRef>
              <c:f>'3. Liczba klientów'!$O$24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Liczba klientów'!$P$22:$S$22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'3. Liczba klientów'!$P$24:$S$24</c:f>
              <c:numCache>
                <c:formatCode>General</c:formatCode>
                <c:ptCount val="4"/>
                <c:pt idx="0">
                  <c:v>39727</c:v>
                </c:pt>
                <c:pt idx="1">
                  <c:v>32033</c:v>
                </c:pt>
                <c:pt idx="2">
                  <c:v>36496</c:v>
                </c:pt>
                <c:pt idx="3">
                  <c:v>49862</c:v>
                </c:pt>
              </c:numCache>
            </c:numRef>
          </c:val>
        </c:ser>
        <c:ser>
          <c:idx val="2"/>
          <c:order val="2"/>
          <c:tx>
            <c:strRef>
              <c:f>'3. Liczba klientów'!$O$25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Liczba klientów'!$P$22:$S$22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'3. Liczba klientów'!$P$25:$S$25</c:f>
              <c:numCache>
                <c:formatCode>General</c:formatCode>
                <c:ptCount val="4"/>
                <c:pt idx="0">
                  <c:v>242362</c:v>
                </c:pt>
                <c:pt idx="1">
                  <c:v>214934</c:v>
                </c:pt>
                <c:pt idx="2">
                  <c:v>198551</c:v>
                </c:pt>
                <c:pt idx="3">
                  <c:v>185359</c:v>
                </c:pt>
              </c:numCache>
            </c:numRef>
          </c:val>
        </c:ser>
        <c:ser>
          <c:idx val="3"/>
          <c:order val="3"/>
          <c:tx>
            <c:strRef>
              <c:f>'3. Liczba klientów'!$O$26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Liczba klientów'!$P$22:$S$22</c:f>
              <c:strCache>
                <c:ptCount val="4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</c:strCache>
            </c:strRef>
          </c:cat>
          <c:val>
            <c:numRef>
              <c:f>'3. Liczba klientów'!$P$26:$S$26</c:f>
              <c:numCache>
                <c:formatCode>General</c:formatCode>
                <c:ptCount val="4"/>
                <c:pt idx="0">
                  <c:v>830850</c:v>
                </c:pt>
                <c:pt idx="1">
                  <c:v>1174168</c:v>
                </c:pt>
                <c:pt idx="2">
                  <c:v>862619</c:v>
                </c:pt>
                <c:pt idx="3">
                  <c:v>798972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01856"/>
        <c:axId val="95089728"/>
      </c:barChart>
      <c:catAx>
        <c:axId val="62201856"/>
        <c:scaling>
          <c:orientation val="minMax"/>
        </c:scaling>
        <c:delete val="0"/>
        <c:axPos val="b"/>
        <c:majorTickMark val="out"/>
        <c:minorTickMark val="none"/>
        <c:tickLblPos val="nextTo"/>
        <c:crossAx val="95089728"/>
        <c:crosses val="autoZero"/>
        <c:auto val="1"/>
        <c:lblAlgn val="ctr"/>
        <c:lblOffset val="100"/>
        <c:noMultiLvlLbl val="0"/>
      </c:catAx>
      <c:valAx>
        <c:axId val="95089728"/>
        <c:scaling>
          <c:orientation val="minMax"/>
          <c:max val="120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6220185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156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166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200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17</a:t>
                    </a:r>
                    <a:r>
                      <a:rPr lang="pl-PL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21</a:t>
                    </a:r>
                    <a:r>
                      <a:rPr lang="pl-PL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243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27</a:t>
                    </a:r>
                    <a:r>
                      <a:rPr lang="pl-PL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pl-PL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pl-PL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pl-PL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177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157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</c:dLbls>
          <c:cat>
            <c:strRef>
              <c:f>[1]Arkusz3!$A$2:$L$2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[1]Arkusz3!$A$3:$L$3</c:f>
              <c:numCache>
                <c:formatCode>General</c:formatCode>
                <c:ptCount val="12"/>
                <c:pt idx="0">
                  <c:v>156369</c:v>
                </c:pt>
                <c:pt idx="1">
                  <c:v>166240</c:v>
                </c:pt>
                <c:pt idx="2">
                  <c:v>200060</c:v>
                </c:pt>
                <c:pt idx="3">
                  <c:v>174858</c:v>
                </c:pt>
                <c:pt idx="4">
                  <c:v>213894</c:v>
                </c:pt>
                <c:pt idx="5">
                  <c:v>243469</c:v>
                </c:pt>
                <c:pt idx="6">
                  <c:v>272848</c:v>
                </c:pt>
                <c:pt idx="7">
                  <c:v>249737</c:v>
                </c:pt>
                <c:pt idx="8">
                  <c:v>192759</c:v>
                </c:pt>
                <c:pt idx="9">
                  <c:v>196797</c:v>
                </c:pt>
                <c:pt idx="10">
                  <c:v>177370</c:v>
                </c:pt>
                <c:pt idx="11">
                  <c:v>157200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578176"/>
        <c:axId val="95092032"/>
      </c:barChart>
      <c:catAx>
        <c:axId val="62578176"/>
        <c:scaling>
          <c:orientation val="minMax"/>
        </c:scaling>
        <c:delete val="0"/>
        <c:axPos val="b"/>
        <c:majorTickMark val="out"/>
        <c:minorTickMark val="none"/>
        <c:tickLblPos val="nextTo"/>
        <c:crossAx val="95092032"/>
        <c:crosses val="autoZero"/>
        <c:auto val="1"/>
        <c:lblAlgn val="ctr"/>
        <c:lblOffset val="100"/>
        <c:noMultiLvlLbl val="0"/>
      </c:catAx>
      <c:valAx>
        <c:axId val="95092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62578176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1.54738878143133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[1]Arkusz3!$A$2:$L$2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[1]Arkusz3!$A$5:$L$5</c:f>
              <c:numCache>
                <c:formatCode>General</c:formatCode>
                <c:ptCount val="12"/>
                <c:pt idx="0">
                  <c:v>2.8643465136951698</c:v>
                </c:pt>
                <c:pt idx="1">
                  <c:v>2.8813161693936475</c:v>
                </c:pt>
                <c:pt idx="2">
                  <c:v>3.3418274517644706</c:v>
                </c:pt>
                <c:pt idx="3">
                  <c:v>3.1492925688272768</c:v>
                </c:pt>
                <c:pt idx="4">
                  <c:v>3.3233330528205558</c:v>
                </c:pt>
                <c:pt idx="5">
                  <c:v>2.9778657652514284</c:v>
                </c:pt>
                <c:pt idx="6">
                  <c:v>2.4514784788600248</c:v>
                </c:pt>
                <c:pt idx="7">
                  <c:v>2.5334171548468989</c:v>
                </c:pt>
                <c:pt idx="8">
                  <c:v>2.996939183125042</c:v>
                </c:pt>
                <c:pt idx="9">
                  <c:v>3.1430662052775196</c:v>
                </c:pt>
                <c:pt idx="10">
                  <c:v>2.9938321023848453</c:v>
                </c:pt>
                <c:pt idx="11">
                  <c:v>2.9259860050890585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709248"/>
        <c:axId val="110404736"/>
      </c:barChart>
      <c:catAx>
        <c:axId val="62709248"/>
        <c:scaling>
          <c:orientation val="minMax"/>
        </c:scaling>
        <c:delete val="0"/>
        <c:axPos val="b"/>
        <c:majorTickMark val="out"/>
        <c:minorTickMark val="none"/>
        <c:tickLblPos val="nextTo"/>
        <c:crossAx val="110404736"/>
        <c:crosses val="autoZero"/>
        <c:auto val="1"/>
        <c:lblAlgn val="ctr"/>
        <c:lblOffset val="100"/>
        <c:noMultiLvlLbl val="0"/>
      </c:catAx>
      <c:valAx>
        <c:axId val="110404736"/>
        <c:scaling>
          <c:orientation val="minMax"/>
          <c:max val="3.5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709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21167</xdr:colOff>
      <xdr:row>13</xdr:row>
      <xdr:rowOff>179917</xdr:rowOff>
    </xdr:from>
    <xdr:to>
      <xdr:col>12</xdr:col>
      <xdr:colOff>0</xdr:colOff>
      <xdr:row>36</xdr:row>
      <xdr:rowOff>143934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31753</xdr:colOff>
      <xdr:row>19</xdr:row>
      <xdr:rowOff>46565</xdr:rowOff>
    </xdr:from>
    <xdr:to>
      <xdr:col>11</xdr:col>
      <xdr:colOff>349252</xdr:colOff>
      <xdr:row>44</xdr:row>
      <xdr:rowOff>84665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486833</xdr:colOff>
      <xdr:row>18</xdr:row>
      <xdr:rowOff>95249</xdr:rowOff>
    </xdr:from>
    <xdr:to>
      <xdr:col>10</xdr:col>
      <xdr:colOff>825500</xdr:colOff>
      <xdr:row>44</xdr:row>
      <xdr:rowOff>48681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539750</xdr:colOff>
      <xdr:row>13</xdr:row>
      <xdr:rowOff>169332</xdr:rowOff>
    </xdr:from>
    <xdr:to>
      <xdr:col>10</xdr:col>
      <xdr:colOff>687917</xdr:colOff>
      <xdr:row>40</xdr:row>
      <xdr:rowOff>158750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381001</xdr:colOff>
      <xdr:row>13</xdr:row>
      <xdr:rowOff>158750</xdr:rowOff>
    </xdr:from>
    <xdr:to>
      <xdr:col>25</xdr:col>
      <xdr:colOff>328084</xdr:colOff>
      <xdr:row>40</xdr:row>
      <xdr:rowOff>169333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e_0406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należności"/>
      <sheetName val="tabela"/>
      <sheetName val="zarachowanie"/>
      <sheetName val="Arkusz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styczeń</v>
          </cell>
          <cell r="B2" t="str">
            <v>luty</v>
          </cell>
          <cell r="C2" t="str">
            <v>marzec</v>
          </cell>
          <cell r="D2" t="str">
            <v>kwiecień</v>
          </cell>
          <cell r="E2" t="str">
            <v>maj</v>
          </cell>
          <cell r="F2" t="str">
            <v>czerwiec</v>
          </cell>
          <cell r="G2" t="str">
            <v>lipiec</v>
          </cell>
          <cell r="H2" t="str">
            <v>sierpień</v>
          </cell>
          <cell r="I2" t="str">
            <v>wrzesień</v>
          </cell>
          <cell r="J2" t="str">
            <v>październik</v>
          </cell>
          <cell r="K2" t="str">
            <v>listopad</v>
          </cell>
          <cell r="L2" t="str">
            <v>grudzień</v>
          </cell>
        </row>
        <row r="3">
          <cell r="A3">
            <v>156369</v>
          </cell>
          <cell r="B3">
            <v>166240</v>
          </cell>
          <cell r="C3">
            <v>200060</v>
          </cell>
          <cell r="D3">
            <v>174858</v>
          </cell>
          <cell r="E3">
            <v>213894</v>
          </cell>
          <cell r="F3">
            <v>243469</v>
          </cell>
          <cell r="G3">
            <v>272848</v>
          </cell>
          <cell r="H3">
            <v>249737</v>
          </cell>
          <cell r="I3">
            <v>192759</v>
          </cell>
          <cell r="J3">
            <v>196797</v>
          </cell>
          <cell r="K3">
            <v>177370</v>
          </cell>
          <cell r="L3">
            <v>157200</v>
          </cell>
        </row>
        <row r="5">
          <cell r="A5">
            <v>2.8643465136951698</v>
          </cell>
          <cell r="B5">
            <v>2.8813161693936475</v>
          </cell>
          <cell r="C5">
            <v>3.3418274517644706</v>
          </cell>
          <cell r="D5">
            <v>3.1492925688272768</v>
          </cell>
          <cell r="E5">
            <v>3.3233330528205558</v>
          </cell>
          <cell r="F5">
            <v>2.9778657652514284</v>
          </cell>
          <cell r="G5">
            <v>2.4514784788600248</v>
          </cell>
          <cell r="H5">
            <v>2.5334171548468989</v>
          </cell>
          <cell r="I5">
            <v>2.996939183125042</v>
          </cell>
          <cell r="J5">
            <v>3.1430662052775196</v>
          </cell>
          <cell r="K5">
            <v>2.9938321023848453</v>
          </cell>
          <cell r="L5">
            <v>2.9259860050890585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workbookViewId="0">
      <selection activeCell="B67" sqref="B67"/>
    </sheetView>
  </sheetViews>
  <sheetFormatPr defaultRowHeight="15"/>
  <cols>
    <col min="1" max="1" width="9.140625" style="2"/>
    <col min="2" max="2" width="101" style="48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4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4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4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4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4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4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4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4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4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4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4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4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4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46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47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47" t="s">
        <v>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4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4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4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4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45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4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4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4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4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4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4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4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4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0"/>
  <sheetViews>
    <sheetView zoomScaleNormal="100" workbookViewId="0">
      <selection activeCell="B65" sqref="B65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3</v>
      </c>
    </row>
    <row r="6" spans="1:6" ht="27">
      <c r="B6" s="5"/>
    </row>
    <row r="7" spans="1:6" ht="24.75" customHeight="1">
      <c r="A7" s="53"/>
      <c r="B7" s="54" t="s">
        <v>4</v>
      </c>
      <c r="C7" s="53"/>
      <c r="D7" s="53"/>
      <c r="E7" s="53"/>
      <c r="F7" s="53"/>
    </row>
    <row r="8" spans="1:6" s="6" customFormat="1" ht="25.5">
      <c r="A8" s="53"/>
      <c r="B8" s="54" t="s">
        <v>5</v>
      </c>
      <c r="C8" s="53"/>
      <c r="D8" s="53"/>
      <c r="E8" s="53"/>
      <c r="F8" s="53"/>
    </row>
    <row r="9" spans="1:6" s="6" customFormat="1" ht="25.5">
      <c r="A9" s="53"/>
      <c r="B9" s="54" t="s">
        <v>34</v>
      </c>
      <c r="C9" s="53"/>
      <c r="D9" s="53"/>
      <c r="E9" s="53"/>
      <c r="F9" s="53"/>
    </row>
    <row r="10" spans="1:6" s="6" customFormat="1" ht="25.5">
      <c r="A10" s="53"/>
      <c r="B10" s="54" t="s">
        <v>33</v>
      </c>
      <c r="C10" s="53"/>
      <c r="D10" s="53"/>
      <c r="E10" s="53"/>
      <c r="F10" s="53"/>
    </row>
    <row r="11" spans="1:6" s="6" customFormat="1" ht="25.5">
      <c r="A11" s="53"/>
      <c r="B11" s="54" t="s">
        <v>32</v>
      </c>
      <c r="C11" s="53"/>
      <c r="D11" s="53"/>
      <c r="E11" s="53"/>
      <c r="F11" s="53"/>
    </row>
    <row r="12" spans="1:6" s="6" customFormat="1" ht="25.5">
      <c r="A12" s="53"/>
      <c r="B12" s="54" t="s">
        <v>66</v>
      </c>
      <c r="C12" s="53"/>
      <c r="D12" s="53"/>
      <c r="E12" s="53"/>
      <c r="F12" s="53"/>
    </row>
    <row r="13" spans="1:6" ht="25.5">
      <c r="A13" s="53"/>
      <c r="B13" s="54"/>
      <c r="C13" s="53"/>
      <c r="D13" s="53"/>
      <c r="E13" s="53"/>
      <c r="F13" s="53"/>
    </row>
    <row r="14" spans="1:6" ht="27">
      <c r="A14" s="53"/>
      <c r="B14" s="59"/>
      <c r="C14" s="53"/>
      <c r="D14" s="53"/>
      <c r="E14" s="53"/>
      <c r="F14" s="53"/>
    </row>
    <row r="15" spans="1:6" ht="27">
      <c r="B15" s="5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 Liczba deklaracji'!A1" tooltip="Umowy ubezpieczenia - trend" display="1. Liczba deklaracji"/>
    <hyperlink ref="B9" location="'2. Liczba umów'!A1" tooltip="Szkody - trend" display="2. Liczba umów"/>
    <hyperlink ref="B10" location="'3. Liczba klientów'!A1" tooltip="Szkody - trend" display="3. Liczba klientów"/>
    <hyperlink ref="B11" location="'4.Liczba umów na miesiąc'!A1" tooltip="Szkody - trend" display="4. Liczba umów w podziale na miesiące"/>
    <hyperlink ref="B12" location="'5.Niewypłacalności'!A1" tooltip="Szkody - trend" display="5. Niewypłacalności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1"/>
  <sheetViews>
    <sheetView zoomScale="90" zoomScaleNormal="90" workbookViewId="0">
      <selection activeCell="B74" sqref="B74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7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"/>
      <c r="B5" s="8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79.5" customHeight="1">
      <c r="A8" s="1"/>
      <c r="B8" s="9" t="s">
        <v>37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4.75" customHeight="1">
      <c r="A9" s="1"/>
      <c r="B9" s="9" t="s">
        <v>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30" customHeight="1">
      <c r="A10" s="1"/>
      <c r="B10" s="9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34.5" customHeight="1">
      <c r="A11" s="1"/>
      <c r="B11" s="49" t="s">
        <v>65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" t="s">
        <v>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>
      <c r="A14" s="1"/>
      <c r="B14" s="50" t="s">
        <v>38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>
      <c r="A15" s="1"/>
      <c r="B15" s="51" t="s">
        <v>39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>
      <c r="A16" s="1"/>
      <c r="B16" s="52" t="s">
        <v>40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31.5">
      <c r="A17" s="1"/>
      <c r="B17" s="51" t="s">
        <v>41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49.5" customHeight="1">
      <c r="A18" s="1"/>
      <c r="B18" s="50" t="s">
        <v>57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9" customHeight="1">
      <c r="A19" s="1"/>
      <c r="B19" s="50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3" location="'Spis treści'!A1" tooltip="Powrót do spisu treści" display="Powrót do spisu treści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30"/>
  <sheetViews>
    <sheetView showGridLines="0" zoomScale="90" zoomScaleNormal="90" workbookViewId="0">
      <selection activeCell="B73" sqref="B73"/>
    </sheetView>
  </sheetViews>
  <sheetFormatPr defaultRowHeight="15"/>
  <cols>
    <col min="1" max="1" width="9.140625" style="10"/>
    <col min="2" max="3" width="13.7109375" style="10" customWidth="1"/>
    <col min="4" max="4" width="9.85546875" style="10" customWidth="1"/>
    <col min="5" max="6" width="13.7109375" style="10" customWidth="1"/>
    <col min="7" max="7" width="1.140625" style="10" customWidth="1"/>
    <col min="8" max="9" width="13.7109375" style="10" customWidth="1"/>
    <col min="10" max="10" width="5.28515625" style="10" customWidth="1"/>
    <col min="11" max="12" width="13.7109375" style="10" customWidth="1"/>
    <col min="13" max="16384" width="9.140625" style="10"/>
  </cols>
  <sheetData>
    <row r="2" spans="2:12">
      <c r="B2" s="7" t="s">
        <v>6</v>
      </c>
    </row>
    <row r="4" spans="2:12">
      <c r="B4" s="11" t="s">
        <v>36</v>
      </c>
    </row>
    <row r="5" spans="2:12">
      <c r="B5" s="11"/>
    </row>
    <row r="6" spans="2:12">
      <c r="B6" s="62" t="s">
        <v>10</v>
      </c>
      <c r="C6" s="63"/>
      <c r="D6" s="64"/>
      <c r="E6" s="62" t="s">
        <v>11</v>
      </c>
      <c r="F6" s="63"/>
      <c r="G6" s="64"/>
      <c r="H6" s="62" t="s">
        <v>12</v>
      </c>
      <c r="I6" s="63"/>
      <c r="J6" s="64"/>
      <c r="K6" s="62" t="s">
        <v>13</v>
      </c>
      <c r="L6" s="63"/>
    </row>
    <row r="7" spans="2:12">
      <c r="B7" s="65"/>
      <c r="C7" s="66"/>
      <c r="D7" s="67"/>
      <c r="E7" s="65"/>
      <c r="F7" s="66"/>
      <c r="G7" s="67"/>
      <c r="H7" s="65"/>
      <c r="I7" s="66"/>
      <c r="J7" s="67"/>
      <c r="K7" s="65"/>
      <c r="L7" s="66"/>
    </row>
    <row r="8" spans="2:12">
      <c r="B8" s="68">
        <v>10965</v>
      </c>
      <c r="C8" s="69"/>
      <c r="D8" s="70"/>
      <c r="E8" s="68">
        <v>11141</v>
      </c>
      <c r="F8" s="69"/>
      <c r="G8" s="70"/>
      <c r="H8" s="68">
        <v>11078</v>
      </c>
      <c r="I8" s="69"/>
      <c r="J8" s="70"/>
      <c r="K8" s="68">
        <v>10828</v>
      </c>
      <c r="L8" s="70"/>
    </row>
    <row r="13" spans="2:12">
      <c r="B13" s="11" t="s">
        <v>42</v>
      </c>
    </row>
    <row r="17" spans="17:22">
      <c r="Q17" s="12"/>
      <c r="R17" s="12"/>
      <c r="S17" s="12"/>
      <c r="T17" s="12"/>
      <c r="U17" s="12"/>
      <c r="V17" s="12"/>
    </row>
    <row r="18" spans="17:22">
      <c r="Q18" s="12"/>
      <c r="R18" s="12"/>
      <c r="S18" s="12"/>
      <c r="T18" s="12"/>
      <c r="U18" s="12"/>
      <c r="V18" s="12"/>
    </row>
    <row r="19" spans="17:22">
      <c r="Q19" s="12"/>
      <c r="R19" s="12"/>
      <c r="S19" s="12"/>
      <c r="T19" s="12"/>
      <c r="U19" s="12"/>
      <c r="V19" s="12"/>
    </row>
    <row r="20" spans="17:22">
      <c r="Q20" s="13" t="s">
        <v>10</v>
      </c>
      <c r="R20" s="13" t="s">
        <v>11</v>
      </c>
      <c r="S20" s="13" t="s">
        <v>12</v>
      </c>
      <c r="T20" s="13" t="s">
        <v>13</v>
      </c>
      <c r="U20" s="12"/>
      <c r="V20" s="12"/>
    </row>
    <row r="21" spans="17:22">
      <c r="Q21" s="14">
        <v>10965</v>
      </c>
      <c r="R21" s="14">
        <v>11141</v>
      </c>
      <c r="S21" s="14">
        <v>11078</v>
      </c>
      <c r="T21" s="14">
        <v>10828</v>
      </c>
      <c r="U21" s="12"/>
      <c r="V21" s="12"/>
    </row>
    <row r="22" spans="17:22">
      <c r="Q22" s="12"/>
      <c r="R22" s="12" t="str">
        <f>CONCATENATE(R20,"/",Q20)</f>
        <v>Q2 2017/Q1 2017</v>
      </c>
      <c r="S22" s="12" t="str">
        <f t="shared" ref="S22:T22" si="0">CONCATENATE(S20,"/",R20)</f>
        <v>Q3 2017/Q2 2017</v>
      </c>
      <c r="T22" s="12" t="str">
        <f t="shared" si="0"/>
        <v>Q4 2017/Q3 2017</v>
      </c>
      <c r="U22" s="12"/>
      <c r="V22" s="12"/>
    </row>
    <row r="23" spans="17:22">
      <c r="Q23" s="15">
        <v>1</v>
      </c>
      <c r="R23" s="60">
        <f>R21/Q21</f>
        <v>1.0160510715914273</v>
      </c>
      <c r="S23" s="60">
        <f t="shared" ref="S23:T23" si="1">S21/R21</f>
        <v>0.9943452113813841</v>
      </c>
      <c r="T23" s="60">
        <f t="shared" si="1"/>
        <v>0.97743274959378945</v>
      </c>
      <c r="U23" s="12"/>
      <c r="V23" s="12"/>
    </row>
    <row r="24" spans="17:22">
      <c r="Q24" s="12">
        <f>Q21/4*3</f>
        <v>8223.75</v>
      </c>
      <c r="R24" s="12">
        <f t="shared" ref="R24:T24" si="2">R21/4*3</f>
        <v>8355.75</v>
      </c>
      <c r="S24" s="12">
        <f t="shared" si="2"/>
        <v>8308.5</v>
      </c>
      <c r="T24" s="12">
        <f t="shared" si="2"/>
        <v>8121</v>
      </c>
      <c r="U24" s="12"/>
      <c r="V24" s="12"/>
    </row>
    <row r="25" spans="17:22">
      <c r="Q25" s="12"/>
      <c r="R25" s="12"/>
      <c r="S25" s="12"/>
      <c r="T25" s="12"/>
      <c r="U25" s="12"/>
      <c r="V25" s="12"/>
    </row>
    <row r="26" spans="17:22">
      <c r="Q26" s="12"/>
      <c r="R26" s="12"/>
      <c r="S26" s="12"/>
      <c r="T26" s="12"/>
      <c r="U26" s="12"/>
      <c r="V26" s="12"/>
    </row>
    <row r="27" spans="17:22">
      <c r="Q27" s="12"/>
      <c r="R27" s="12"/>
      <c r="S27" s="12"/>
      <c r="T27" s="12"/>
      <c r="U27" s="12"/>
      <c r="V27" s="12"/>
    </row>
    <row r="28" spans="17:22">
      <c r="Q28" s="12"/>
      <c r="R28" s="12"/>
      <c r="S28" s="12"/>
      <c r="T28" s="12"/>
      <c r="U28" s="12"/>
      <c r="V28" s="12"/>
    </row>
    <row r="29" spans="17:22">
      <c r="Q29" s="12"/>
      <c r="R29" s="12"/>
      <c r="S29" s="12"/>
      <c r="T29" s="12"/>
      <c r="U29" s="12"/>
      <c r="V29" s="12"/>
    </row>
    <row r="30" spans="17:22">
      <c r="Q30" s="12"/>
      <c r="R30" s="12"/>
      <c r="S30" s="12"/>
      <c r="T30" s="12"/>
      <c r="U30" s="12"/>
      <c r="V30" s="12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8">
    <mergeCell ref="B6:D7"/>
    <mergeCell ref="E6:G7"/>
    <mergeCell ref="H6:J7"/>
    <mergeCell ref="K6:L7"/>
    <mergeCell ref="B8:D8"/>
    <mergeCell ref="E8:G8"/>
    <mergeCell ref="H8:J8"/>
    <mergeCell ref="K8:L8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1"/>
  <sheetViews>
    <sheetView showGridLines="0" zoomScale="90" zoomScaleNormal="90" workbookViewId="0">
      <selection activeCell="C85" sqref="C85"/>
    </sheetView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6</v>
      </c>
    </row>
    <row r="4" spans="2:16">
      <c r="B4" s="11" t="s">
        <v>59</v>
      </c>
    </row>
    <row r="5" spans="2:16">
      <c r="D5" s="11"/>
    </row>
    <row r="6" spans="2:16">
      <c r="C6" s="1"/>
      <c r="D6" s="62" t="s">
        <v>10</v>
      </c>
      <c r="E6" s="62" t="s">
        <v>11</v>
      </c>
      <c r="F6" s="62" t="s">
        <v>12</v>
      </c>
      <c r="G6" s="62" t="s">
        <v>13</v>
      </c>
    </row>
    <row r="7" spans="2:16" ht="15.75" thickBot="1">
      <c r="C7" s="1"/>
      <c r="D7" s="71"/>
      <c r="E7" s="71"/>
      <c r="F7" s="71"/>
      <c r="G7" s="71"/>
      <c r="L7"/>
      <c r="M7"/>
      <c r="N7"/>
      <c r="O7"/>
      <c r="P7"/>
    </row>
    <row r="8" spans="2:16" ht="15" customHeight="1">
      <c r="B8" s="74" t="s">
        <v>64</v>
      </c>
      <c r="C8" s="16" t="s">
        <v>14</v>
      </c>
      <c r="D8" s="17">
        <v>174063</v>
      </c>
      <c r="E8" s="19">
        <v>215960</v>
      </c>
      <c r="F8" s="17">
        <v>307367</v>
      </c>
      <c r="G8" s="38">
        <v>209615</v>
      </c>
      <c r="L8"/>
      <c r="M8"/>
      <c r="N8"/>
      <c r="O8"/>
      <c r="P8"/>
    </row>
    <row r="9" spans="2:16">
      <c r="B9" s="75"/>
      <c r="C9" s="16" t="s">
        <v>15</v>
      </c>
      <c r="D9" s="21">
        <v>18083</v>
      </c>
      <c r="E9" s="23">
        <v>13980</v>
      </c>
      <c r="F9" s="21">
        <v>15050</v>
      </c>
      <c r="G9" s="39">
        <v>20805</v>
      </c>
      <c r="L9"/>
      <c r="M9"/>
      <c r="N9"/>
      <c r="O9"/>
      <c r="P9"/>
    </row>
    <row r="10" spans="2:16">
      <c r="B10" s="75"/>
      <c r="C10" s="16" t="s">
        <v>16</v>
      </c>
      <c r="D10" s="21">
        <v>100060</v>
      </c>
      <c r="E10" s="23">
        <v>88474</v>
      </c>
      <c r="F10" s="21">
        <v>83432</v>
      </c>
      <c r="G10" s="39">
        <v>67237</v>
      </c>
      <c r="L10"/>
      <c r="M10"/>
      <c r="N10"/>
      <c r="O10"/>
      <c r="P10"/>
    </row>
    <row r="11" spans="2:16">
      <c r="B11" s="76"/>
      <c r="C11" s="16" t="s">
        <v>17</v>
      </c>
      <c r="D11" s="21">
        <v>230463</v>
      </c>
      <c r="E11" s="23">
        <v>313807</v>
      </c>
      <c r="F11" s="21">
        <v>309495</v>
      </c>
      <c r="G11" s="39">
        <v>233710</v>
      </c>
      <c r="L11"/>
      <c r="M11"/>
      <c r="N11"/>
      <c r="O11"/>
      <c r="P11"/>
    </row>
    <row r="12" spans="2:16" ht="15" customHeight="1">
      <c r="B12" s="72" t="s">
        <v>63</v>
      </c>
      <c r="C12" s="16" t="s">
        <v>14</v>
      </c>
      <c r="D12" s="25">
        <v>3383</v>
      </c>
      <c r="E12" s="27">
        <v>9353</v>
      </c>
      <c r="F12" s="25">
        <v>7817</v>
      </c>
      <c r="G12" s="40">
        <v>6555</v>
      </c>
    </row>
    <row r="13" spans="2:16">
      <c r="B13" s="73"/>
      <c r="C13" s="16" t="s">
        <v>15</v>
      </c>
      <c r="D13" s="29">
        <v>651</v>
      </c>
      <c r="E13" s="31">
        <v>979</v>
      </c>
      <c r="F13" s="29">
        <v>1189</v>
      </c>
      <c r="G13" s="41">
        <v>1023</v>
      </c>
    </row>
    <row r="14" spans="2:16">
      <c r="B14" s="73"/>
      <c r="C14" s="16" t="s">
        <v>16</v>
      </c>
      <c r="D14" s="29">
        <v>2585</v>
      </c>
      <c r="E14" s="31">
        <v>7202</v>
      </c>
      <c r="F14" s="29">
        <v>5020</v>
      </c>
      <c r="G14" s="41">
        <v>1857</v>
      </c>
    </row>
    <row r="15" spans="2:16" ht="15.75" thickBot="1">
      <c r="B15" s="73"/>
      <c r="C15" s="16" t="s">
        <v>17</v>
      </c>
      <c r="D15" s="33">
        <v>4128</v>
      </c>
      <c r="E15" s="35">
        <v>9775</v>
      </c>
      <c r="F15" s="33">
        <v>9740</v>
      </c>
      <c r="G15" s="42">
        <v>4019</v>
      </c>
    </row>
    <row r="18" spans="2:13">
      <c r="B18" s="11" t="s">
        <v>60</v>
      </c>
      <c r="M18" s="11"/>
    </row>
    <row r="19" spans="2:13">
      <c r="B19" s="11"/>
      <c r="M19" s="11"/>
    </row>
    <row r="27" spans="2:13">
      <c r="F27" s="10" t="s">
        <v>10</v>
      </c>
      <c r="G27" s="10" t="s">
        <v>11</v>
      </c>
      <c r="H27" s="10" t="s">
        <v>12</v>
      </c>
      <c r="I27" s="10" t="s">
        <v>13</v>
      </c>
    </row>
    <row r="28" spans="2:13">
      <c r="C28" s="10" t="s">
        <v>19</v>
      </c>
      <c r="E28" s="10" t="s">
        <v>14</v>
      </c>
      <c r="F28" s="10">
        <v>174063</v>
      </c>
      <c r="G28" s="10">
        <v>215960</v>
      </c>
      <c r="H28" s="10">
        <v>307367</v>
      </c>
      <c r="I28" s="10">
        <v>209615</v>
      </c>
    </row>
    <row r="29" spans="2:13">
      <c r="E29" s="10" t="s">
        <v>15</v>
      </c>
      <c r="F29" s="10">
        <v>18083</v>
      </c>
      <c r="G29" s="10">
        <v>13980</v>
      </c>
      <c r="H29" s="10">
        <v>15050</v>
      </c>
      <c r="I29" s="10">
        <v>20805</v>
      </c>
    </row>
    <row r="30" spans="2:13">
      <c r="E30" s="10" t="s">
        <v>16</v>
      </c>
      <c r="F30" s="10">
        <v>100060</v>
      </c>
      <c r="G30" s="10">
        <v>88474</v>
      </c>
      <c r="H30" s="10">
        <v>83432</v>
      </c>
      <c r="I30" s="10">
        <v>67237</v>
      </c>
    </row>
    <row r="31" spans="2:13">
      <c r="E31" s="10" t="s">
        <v>17</v>
      </c>
      <c r="F31" s="10">
        <v>230463</v>
      </c>
      <c r="G31" s="10">
        <v>313807</v>
      </c>
      <c r="H31" s="10">
        <v>309495</v>
      </c>
      <c r="I31" s="10">
        <v>233710</v>
      </c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6">
    <mergeCell ref="G6:G7"/>
    <mergeCell ref="B12:B15"/>
    <mergeCell ref="B8:B11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1"/>
  <sheetViews>
    <sheetView showGridLines="0" zoomScale="90" zoomScaleNormal="90" workbookViewId="0">
      <selection activeCell="C96" sqref="C96"/>
    </sheetView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4" width="12.28515625" style="10" bestFit="1" customWidth="1"/>
    <col min="5" max="5" width="14.28515625" style="10" customWidth="1"/>
    <col min="6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6</v>
      </c>
    </row>
    <row r="4" spans="2:16">
      <c r="B4" s="11" t="s">
        <v>61</v>
      </c>
    </row>
    <row r="5" spans="2:16">
      <c r="D5" s="11"/>
    </row>
    <row r="6" spans="2:16">
      <c r="C6" s="1"/>
      <c r="D6" s="64" t="s">
        <v>10</v>
      </c>
      <c r="E6" s="80" t="s">
        <v>11</v>
      </c>
      <c r="F6" s="80" t="s">
        <v>12</v>
      </c>
      <c r="G6" s="62" t="s">
        <v>13</v>
      </c>
    </row>
    <row r="7" spans="2:16" ht="15.75" thickBot="1">
      <c r="C7" s="1"/>
      <c r="D7" s="79"/>
      <c r="E7" s="81"/>
      <c r="F7" s="81"/>
      <c r="G7" s="71"/>
    </row>
    <row r="8" spans="2:16">
      <c r="B8" s="74" t="s">
        <v>64</v>
      </c>
      <c r="C8" s="16" t="s">
        <v>14</v>
      </c>
      <c r="D8" s="18">
        <v>482512</v>
      </c>
      <c r="E8" s="20">
        <v>565403</v>
      </c>
      <c r="F8" s="18">
        <v>781590</v>
      </c>
      <c r="G8" s="20">
        <v>575334</v>
      </c>
    </row>
    <row r="9" spans="2:16">
      <c r="B9" s="75"/>
      <c r="C9" s="16" t="s">
        <v>15</v>
      </c>
      <c r="D9" s="22">
        <v>39727</v>
      </c>
      <c r="E9" s="24">
        <v>32033</v>
      </c>
      <c r="F9" s="22">
        <v>36496</v>
      </c>
      <c r="G9" s="24">
        <v>49862</v>
      </c>
    </row>
    <row r="10" spans="2:16">
      <c r="B10" s="75"/>
      <c r="C10" s="16" t="s">
        <v>16</v>
      </c>
      <c r="D10" s="22">
        <v>242362</v>
      </c>
      <c r="E10" s="24">
        <v>214934</v>
      </c>
      <c r="F10" s="22">
        <v>198551</v>
      </c>
      <c r="G10" s="24">
        <v>185359</v>
      </c>
      <c r="L10"/>
      <c r="M10"/>
      <c r="N10"/>
      <c r="O10"/>
      <c r="P10"/>
    </row>
    <row r="11" spans="2:16">
      <c r="B11" s="76"/>
      <c r="C11" s="16" t="s">
        <v>17</v>
      </c>
      <c r="D11" s="22">
        <v>830850</v>
      </c>
      <c r="E11" s="24">
        <v>1174168</v>
      </c>
      <c r="F11" s="22">
        <v>862619</v>
      </c>
      <c r="G11" s="24">
        <v>798972</v>
      </c>
      <c r="L11"/>
      <c r="M11"/>
      <c r="N11"/>
      <c r="O11"/>
      <c r="P11"/>
    </row>
    <row r="12" spans="2:16" ht="15" customHeight="1">
      <c r="B12" s="77" t="s">
        <v>63</v>
      </c>
      <c r="C12" s="16" t="s">
        <v>14</v>
      </c>
      <c r="D12" s="26">
        <v>9403</v>
      </c>
      <c r="E12" s="28">
        <v>23098</v>
      </c>
      <c r="F12" s="26">
        <v>20411</v>
      </c>
      <c r="G12" s="28">
        <v>17623</v>
      </c>
      <c r="L12"/>
      <c r="M12"/>
      <c r="N12"/>
      <c r="O12"/>
      <c r="P12"/>
    </row>
    <row r="13" spans="2:16">
      <c r="B13" s="78"/>
      <c r="C13" s="16" t="s">
        <v>15</v>
      </c>
      <c r="D13" s="30">
        <v>1199</v>
      </c>
      <c r="E13" s="32">
        <v>1894</v>
      </c>
      <c r="F13" s="30">
        <v>2028</v>
      </c>
      <c r="G13" s="32">
        <v>1888</v>
      </c>
      <c r="L13"/>
      <c r="M13"/>
      <c r="N13"/>
      <c r="O13"/>
      <c r="P13"/>
    </row>
    <row r="14" spans="2:16">
      <c r="B14" s="78"/>
      <c r="C14" s="16" t="s">
        <v>16</v>
      </c>
      <c r="D14" s="30">
        <v>5134</v>
      </c>
      <c r="E14" s="32">
        <v>13092</v>
      </c>
      <c r="F14" s="30">
        <v>9760</v>
      </c>
      <c r="G14" s="32">
        <v>4025</v>
      </c>
      <c r="L14"/>
      <c r="M14"/>
      <c r="N14"/>
      <c r="O14"/>
      <c r="P14"/>
    </row>
    <row r="15" spans="2:16" ht="15.75" thickBot="1">
      <c r="B15" s="78"/>
      <c r="C15" s="16" t="s">
        <v>17</v>
      </c>
      <c r="D15" s="34">
        <v>11710</v>
      </c>
      <c r="E15" s="36">
        <v>23464</v>
      </c>
      <c r="F15" s="34">
        <v>24122</v>
      </c>
      <c r="G15" s="36">
        <v>9832</v>
      </c>
    </row>
    <row r="18" spans="2:20">
      <c r="B18" s="11" t="s">
        <v>62</v>
      </c>
    </row>
    <row r="19" spans="2:20">
      <c r="L19" s="43"/>
      <c r="M19" s="43"/>
      <c r="N19" s="43"/>
      <c r="O19" s="43"/>
      <c r="P19" s="43"/>
      <c r="Q19" s="43"/>
      <c r="R19" s="43"/>
      <c r="S19" s="43"/>
      <c r="T19" s="43"/>
    </row>
    <row r="20" spans="2:20">
      <c r="L20" s="43"/>
      <c r="M20" s="43"/>
      <c r="N20" s="61"/>
      <c r="O20" s="61"/>
      <c r="P20" s="61"/>
      <c r="Q20" s="61"/>
      <c r="R20" s="61"/>
      <c r="S20" s="61"/>
      <c r="T20" s="61"/>
    </row>
    <row r="21" spans="2:20">
      <c r="L21" s="43"/>
      <c r="M21" s="43"/>
      <c r="N21" s="43"/>
      <c r="O21" s="43"/>
      <c r="P21" s="43"/>
      <c r="Q21" s="43"/>
      <c r="R21" s="43"/>
      <c r="S21" s="43"/>
      <c r="T21" s="61"/>
    </row>
    <row r="22" spans="2:20">
      <c r="L22" s="43"/>
      <c r="M22" s="43"/>
      <c r="N22" s="43"/>
      <c r="O22" s="43"/>
      <c r="P22" s="43" t="s">
        <v>10</v>
      </c>
      <c r="Q22" s="43" t="s">
        <v>11</v>
      </c>
      <c r="R22" s="43" t="s">
        <v>12</v>
      </c>
      <c r="S22" s="43" t="s">
        <v>13</v>
      </c>
      <c r="T22" s="61"/>
    </row>
    <row r="23" spans="2:20">
      <c r="L23" s="43"/>
      <c r="M23" s="43" t="s">
        <v>18</v>
      </c>
      <c r="N23" s="43"/>
      <c r="O23" s="43" t="s">
        <v>14</v>
      </c>
      <c r="P23" s="43">
        <v>482512</v>
      </c>
      <c r="Q23" s="43">
        <v>565403</v>
      </c>
      <c r="R23" s="43">
        <v>781590</v>
      </c>
      <c r="S23" s="43">
        <v>575334</v>
      </c>
      <c r="T23" s="61"/>
    </row>
    <row r="24" spans="2:20">
      <c r="L24" s="43"/>
      <c r="M24" s="43"/>
      <c r="N24" s="43"/>
      <c r="O24" s="43" t="s">
        <v>15</v>
      </c>
      <c r="P24" s="43">
        <v>39727</v>
      </c>
      <c r="Q24" s="43">
        <v>32033</v>
      </c>
      <c r="R24" s="43">
        <v>36496</v>
      </c>
      <c r="S24" s="43">
        <v>49862</v>
      </c>
      <c r="T24" s="61"/>
    </row>
    <row r="25" spans="2:20">
      <c r="L25" s="43"/>
      <c r="M25" s="43"/>
      <c r="N25" s="43"/>
      <c r="O25" s="43" t="s">
        <v>16</v>
      </c>
      <c r="P25" s="43">
        <v>242362</v>
      </c>
      <c r="Q25" s="43">
        <v>214934</v>
      </c>
      <c r="R25" s="43">
        <v>198551</v>
      </c>
      <c r="S25" s="43">
        <v>185359</v>
      </c>
      <c r="T25" s="61"/>
    </row>
    <row r="26" spans="2:20">
      <c r="L26" s="43"/>
      <c r="M26" s="43"/>
      <c r="N26" s="43"/>
      <c r="O26" s="43" t="s">
        <v>17</v>
      </c>
      <c r="P26" s="43">
        <v>830850</v>
      </c>
      <c r="Q26" s="43">
        <v>1174168</v>
      </c>
      <c r="R26" s="43">
        <v>862619</v>
      </c>
      <c r="S26" s="43">
        <v>798972</v>
      </c>
      <c r="T26" s="61"/>
    </row>
    <row r="27" spans="2:20">
      <c r="L27" s="43"/>
      <c r="M27" s="43"/>
      <c r="N27" s="43"/>
      <c r="O27" s="43"/>
      <c r="P27" s="43"/>
      <c r="Q27" s="43"/>
      <c r="R27" s="43"/>
      <c r="S27" s="43"/>
      <c r="T27" s="61"/>
    </row>
    <row r="28" spans="2:20">
      <c r="N28" s="43"/>
      <c r="O28" s="43"/>
      <c r="P28" s="43"/>
      <c r="Q28" s="43"/>
      <c r="R28" s="43"/>
      <c r="S28" s="43"/>
      <c r="T28" s="61"/>
    </row>
    <row r="29" spans="2:20">
      <c r="N29" s="43"/>
      <c r="O29" s="43"/>
      <c r="P29" s="43"/>
      <c r="Q29" s="43"/>
      <c r="R29" s="43"/>
      <c r="S29" s="43"/>
      <c r="T29" s="61"/>
    </row>
    <row r="30" spans="2:20">
      <c r="N30" s="61"/>
      <c r="O30" s="61"/>
      <c r="P30" s="61"/>
      <c r="Q30" s="61"/>
      <c r="R30" s="61"/>
      <c r="S30" s="61"/>
      <c r="T30" s="61"/>
    </row>
    <row r="31" spans="2:20">
      <c r="N31" s="61"/>
      <c r="O31" s="61"/>
      <c r="P31" s="61"/>
      <c r="Q31" s="61"/>
      <c r="R31" s="61"/>
      <c r="S31" s="61"/>
      <c r="T31" s="6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6">
    <mergeCell ref="G6:G7"/>
    <mergeCell ref="B8:B11"/>
    <mergeCell ref="B12:B15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3"/>
  <sheetViews>
    <sheetView showGridLines="0" zoomScale="90" zoomScaleNormal="90" workbookViewId="0">
      <selection activeCell="A72" sqref="A72"/>
    </sheetView>
  </sheetViews>
  <sheetFormatPr defaultRowHeight="15"/>
  <cols>
    <col min="2" max="13" width="12.7109375" customWidth="1"/>
  </cols>
  <sheetData>
    <row r="3" spans="2:13">
      <c r="B3" s="7" t="s">
        <v>6</v>
      </c>
    </row>
    <row r="5" spans="2:13">
      <c r="B5" s="11" t="s">
        <v>35</v>
      </c>
    </row>
    <row r="6" spans="2:13" ht="15.75" thickBot="1">
      <c r="B6" s="11"/>
    </row>
    <row r="7" spans="2:13">
      <c r="B7" s="84" t="s">
        <v>20</v>
      </c>
      <c r="C7" s="86" t="s">
        <v>21</v>
      </c>
      <c r="D7" s="86" t="s">
        <v>22</v>
      </c>
      <c r="E7" s="86" t="s">
        <v>23</v>
      </c>
      <c r="F7" s="86" t="s">
        <v>24</v>
      </c>
      <c r="G7" s="86" t="s">
        <v>25</v>
      </c>
      <c r="H7" s="86" t="s">
        <v>26</v>
      </c>
      <c r="I7" s="86" t="s">
        <v>27</v>
      </c>
      <c r="J7" s="86" t="s">
        <v>28</v>
      </c>
      <c r="K7" s="86" t="s">
        <v>29</v>
      </c>
      <c r="L7" s="86" t="s">
        <v>30</v>
      </c>
      <c r="M7" s="82" t="s">
        <v>31</v>
      </c>
    </row>
    <row r="8" spans="2:13">
      <c r="B8" s="85"/>
      <c r="C8" s="87"/>
      <c r="D8" s="87"/>
      <c r="E8" s="87"/>
      <c r="F8" s="87"/>
      <c r="G8" s="87"/>
      <c r="H8" s="87"/>
      <c r="I8" s="87"/>
      <c r="J8" s="87"/>
      <c r="K8" s="87"/>
      <c r="L8" s="87"/>
      <c r="M8" s="83"/>
    </row>
    <row r="9" spans="2:13" ht="15.75" thickBot="1">
      <c r="B9" s="57">
        <v>156369</v>
      </c>
      <c r="C9" s="55">
        <v>166240</v>
      </c>
      <c r="D9" s="58">
        <v>200060</v>
      </c>
      <c r="E9" s="55">
        <v>174858</v>
      </c>
      <c r="F9" s="58">
        <v>213894</v>
      </c>
      <c r="G9" s="55">
        <v>243469</v>
      </c>
      <c r="H9" s="58">
        <v>272848</v>
      </c>
      <c r="I9" s="55">
        <v>249737</v>
      </c>
      <c r="J9" s="58">
        <v>192759</v>
      </c>
      <c r="K9" s="55">
        <v>196797</v>
      </c>
      <c r="L9" s="58">
        <v>177370</v>
      </c>
      <c r="M9" s="56">
        <v>157200</v>
      </c>
    </row>
    <row r="11" spans="2:13"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</row>
    <row r="13" spans="2:13">
      <c r="B13" s="11" t="s">
        <v>43</v>
      </c>
      <c r="M13" s="11" t="s">
        <v>56</v>
      </c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2">
    <mergeCell ref="M7:M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</mergeCells>
  <hyperlinks>
    <hyperlink ref="B3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showGridLines="0" workbookViewId="0">
      <selection activeCell="B83" sqref="B83"/>
    </sheetView>
  </sheetViews>
  <sheetFormatPr defaultRowHeight="15"/>
  <cols>
    <col min="2" max="2" width="15.7109375" customWidth="1"/>
    <col min="3" max="3" width="13.140625" customWidth="1"/>
    <col min="4" max="4" width="14.7109375" customWidth="1"/>
  </cols>
  <sheetData>
    <row r="2" spans="2:16">
      <c r="B2" s="7" t="s">
        <v>6</v>
      </c>
    </row>
    <row r="4" spans="2:16">
      <c r="B4" s="11" t="s">
        <v>67</v>
      </c>
    </row>
    <row r="5" spans="2:16">
      <c r="B5" s="11"/>
    </row>
    <row r="6" spans="2:16">
      <c r="B6" s="62" t="s">
        <v>44</v>
      </c>
      <c r="C6" s="63"/>
      <c r="D6" s="64"/>
      <c r="E6" s="62" t="s">
        <v>45</v>
      </c>
      <c r="F6" s="63"/>
      <c r="G6" s="64"/>
      <c r="H6" s="94" t="s">
        <v>46</v>
      </c>
      <c r="I6" s="95"/>
      <c r="J6" s="96"/>
      <c r="K6" s="62" t="s">
        <v>47</v>
      </c>
      <c r="L6" s="63"/>
      <c r="M6" s="64"/>
      <c r="N6" s="62" t="s">
        <v>48</v>
      </c>
      <c r="O6" s="63"/>
      <c r="P6" s="64"/>
    </row>
    <row r="7" spans="2:16">
      <c r="B7" s="65"/>
      <c r="C7" s="66"/>
      <c r="D7" s="67"/>
      <c r="E7" s="65"/>
      <c r="F7" s="66"/>
      <c r="G7" s="67"/>
      <c r="H7" s="97"/>
      <c r="I7" s="98"/>
      <c r="J7" s="99"/>
      <c r="K7" s="65"/>
      <c r="L7" s="66"/>
      <c r="M7" s="67"/>
      <c r="N7" s="65"/>
      <c r="O7" s="66"/>
      <c r="P7" s="67"/>
    </row>
    <row r="8" spans="2:16" ht="30.75" customHeight="1">
      <c r="B8" s="88" t="s">
        <v>49</v>
      </c>
      <c r="C8" s="89"/>
      <c r="D8" s="90"/>
      <c r="E8" s="91">
        <v>8234</v>
      </c>
      <c r="F8" s="92"/>
      <c r="G8" s="93"/>
      <c r="H8" s="88" t="s">
        <v>50</v>
      </c>
      <c r="I8" s="89"/>
      <c r="J8" s="90"/>
      <c r="K8" s="91" t="s">
        <v>51</v>
      </c>
      <c r="L8" s="92"/>
      <c r="M8" s="93"/>
      <c r="N8" s="88" t="s">
        <v>52</v>
      </c>
      <c r="O8" s="89"/>
      <c r="P8" s="90"/>
    </row>
    <row r="9" spans="2:16" ht="30" customHeight="1">
      <c r="B9" s="88" t="s">
        <v>53</v>
      </c>
      <c r="C9" s="89"/>
      <c r="D9" s="90"/>
      <c r="E9" s="91">
        <v>4566</v>
      </c>
      <c r="F9" s="92"/>
      <c r="G9" s="93"/>
      <c r="H9" s="88" t="s">
        <v>54</v>
      </c>
      <c r="I9" s="89"/>
      <c r="J9" s="90"/>
      <c r="K9" s="91" t="s">
        <v>55</v>
      </c>
      <c r="L9" s="92"/>
      <c r="M9" s="93"/>
      <c r="N9" s="88" t="s">
        <v>52</v>
      </c>
      <c r="O9" s="89"/>
      <c r="P9" s="90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5">
    <mergeCell ref="B9:D9"/>
    <mergeCell ref="E9:G9"/>
    <mergeCell ref="H9:J9"/>
    <mergeCell ref="K9:M9"/>
    <mergeCell ref="N9:P9"/>
    <mergeCell ref="B6:D7"/>
    <mergeCell ref="E6:G7"/>
    <mergeCell ref="H6:J7"/>
    <mergeCell ref="K6:M7"/>
    <mergeCell ref="N6:P7"/>
    <mergeCell ref="B8:D8"/>
    <mergeCell ref="E8:G8"/>
    <mergeCell ref="H8:J8"/>
    <mergeCell ref="K8:M8"/>
    <mergeCell ref="N8:P8"/>
  </mergeCells>
  <hyperlinks>
    <hyperlink ref="B2" location="'Spis treści'!A1" tooltip="Powrót do spisu treści" display="Powrót do spisu treści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1E2B5DB0-BE5F-4AF2-BF25-0F551707907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Strona tytułowa</vt:lpstr>
      <vt:lpstr>Spis treści</vt:lpstr>
      <vt:lpstr>Nota metodyczna</vt:lpstr>
      <vt:lpstr>1. Liczba deklaracji</vt:lpstr>
      <vt:lpstr>2. Liczba umów</vt:lpstr>
      <vt:lpstr>3. Liczba klientów</vt:lpstr>
      <vt:lpstr>4.Liczba umów na miesiąc</vt:lpstr>
      <vt:lpstr>5.Niewypłacalności</vt:lpstr>
      <vt:lpstr>'Spis treści'!Obszar_wydruku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#[Sluzbowe]#</cp:keywords>
  <cp:lastModifiedBy/>
  <dcterms:created xsi:type="dcterms:W3CDTF">2006-09-16T00:00:00Z</dcterms:created>
  <dcterms:modified xsi:type="dcterms:W3CDTF">2018-06-13T08:22:25Z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e790d812-9b4e-4815-b7f6-cb8d906b67a9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[Sluzbowe]]</vt:lpwstr>
  </property>
</Properties>
</file>