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updateLinks="never" defaultThemeVersion="124226"/>
  <xr:revisionPtr revIDLastSave="0" documentId="8_{CC37A22F-B233-49C2-BD55-CE15B3BDBAF8}" xr6:coauthVersionLast="45" xr6:coauthVersionMax="45" xr10:uidLastSave="{00000000-0000-0000-0000-000000000000}"/>
  <bookViews>
    <workbookView xWindow="3465" yWindow="3465" windowWidth="21600" windowHeight="11385" tabRatio="819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15" r:id="rId4"/>
    <sheet name="2. Liczba umów" sheetId="8" r:id="rId5"/>
    <sheet name="3. Liczba klientów" sheetId="10" r:id="rId6"/>
    <sheet name="4.Liczba umów na miesiąc" sheetId="16" r:id="rId7"/>
    <sheet name="5.Niewypłacalności" sheetId="13" r:id="rId8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hidden="1">#REF!</definedName>
    <definedName name="_AMO_UniqueIdentifier" hidden="1">"'9cbeb3c7-9d55-4296-9ba4-530e39214103'"</definedName>
    <definedName name="_AMO_XmlVersion" hidden="1">"'1'"</definedName>
    <definedName name="_xlnm.Print_Area" localSheetId="1">'Spis treści'!$A$1:$E$24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9" i="16" l="1"/>
  <c r="F29" i="16"/>
  <c r="E29" i="16"/>
  <c r="D29" i="16"/>
  <c r="C29" i="16"/>
  <c r="B29" i="16"/>
  <c r="M28" i="16"/>
  <c r="L28" i="16"/>
  <c r="K28" i="16"/>
  <c r="J28" i="16"/>
  <c r="I28" i="16"/>
  <c r="H28" i="16"/>
  <c r="G28" i="16"/>
  <c r="F28" i="16"/>
  <c r="E28" i="16"/>
  <c r="D28" i="16"/>
  <c r="C28" i="16"/>
  <c r="B28" i="16"/>
  <c r="D11" i="15"/>
  <c r="M24" i="15"/>
  <c r="L24" i="15"/>
  <c r="K24" i="15"/>
  <c r="J24" i="15"/>
  <c r="I24" i="15"/>
  <c r="M23" i="15"/>
  <c r="L23" i="15"/>
  <c r="K23" i="15"/>
  <c r="J23" i="15"/>
  <c r="M22" i="15"/>
  <c r="L22" i="15"/>
  <c r="K22" i="15"/>
  <c r="J22" i="15"/>
  <c r="F10" i="15"/>
  <c r="E10" i="15"/>
  <c r="D10" i="15"/>
</calcChain>
</file>

<file path=xl/sharedStrings.xml><?xml version="1.0" encoding="utf-8"?>
<sst xmlns="http://schemas.openxmlformats.org/spreadsheetml/2006/main" count="166" uniqueCount="89">
  <si>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</si>
  <si>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</si>
  <si>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</si>
  <si>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</si>
  <si>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</si>
  <si>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</si>
  <si>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</si>
  <si>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</si>
  <si>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</si>
  <si>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</si>
  <si>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</si>
  <si>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</si>
  <si>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</si>
  <si>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</si>
  <si>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</si>
  <si>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</si>
  <si>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</si>
  <si>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klienci:</t>
  </si>
  <si>
    <t>umowy:</t>
  </si>
  <si>
    <t>4. Liczba umów w podziale na miesiące</t>
  </si>
  <si>
    <t>3. Liczba klientów</t>
  </si>
  <si>
    <t>2. Liczba umów</t>
  </si>
  <si>
    <t>Tabela 1. Liczba deklaracji złożonych za poszczególne kwartały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</si>
  <si>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  Turystyczny Fundusz Gwarancyjny działa na mocy ustawy z dnia 22 lipca 2016 roku o zmianie ustawy o usługach turystycznych oraz ustawy o ubezpieczeniach obowiązkowych, Ubezpieczeniowym Funduszu Gwarancyjnym i Polskim Biurze Ubezpieczycieli Komunikacyjnych (Dz.U. z 2016r. poz.1334). Turystyczny Fundusz Gwarancyjny gromadzi dane dotyczące liczby i rodzaju zawartych w danym miesiącu umów o świadczenie usług turystycznych oraz liczbę klientów objętych tymi umowami. Dodatkowo gromadzone są informacje na temat liczby umów i liczby klientów, dla ktorych impreza turystyczna została odwołana przez organizatora turystyki lub pośrednika turystycznego z powodu niewystarczającej liczby zgłoszeń, jeżeli realizacja usług była uzależniona od liczby zgłoszeń, a także w przypadku rozwiązania umowy lub odstąpienia od umowy przez klienta. </t>
    </r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</si>
  <si>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</si>
  <si>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</si>
  <si>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</si>
  <si>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</si>
  <si>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Rysunek 1. Liczba deklaracji złożonych za poszczególne kwartały z linią trendu.</t>
  </si>
  <si>
    <t>Nazwa Firmy</t>
  </si>
  <si>
    <t>Numer Ewidencyjny</t>
  </si>
  <si>
    <t>Wysokość zabezpieczenia finansowego</t>
  </si>
  <si>
    <t>Województwo</t>
  </si>
  <si>
    <t>Data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</si>
  <si>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klientów, z którymi organizator turystyki lub pośrednik turystyczny zawarł umowę w danym miesiącu, z uwzględnieniem miejsca realizacji imprezy turystycznej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</si>
  <si>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klientów, których imprezy turystyczne zostały odwołane przez organizatora turystyki lub pośrednika turystycznego z powodu niewystarczającej liczby zgłoszeń, jeżeli realizacja usług była uzależniona od liczby zgłoszeń oraz liczby klientów, którzy rozwiązali umowę lub odstąpili od umowy w miesiącu, którego dotyczy deklaracja</t>
    </r>
  </si>
  <si>
    <t xml:space="preserve">Tabela 2.1. Liczba umów  w podziale na działy, kwartały oraz przekazane i korekta </t>
  </si>
  <si>
    <t>Rysunek 2.1. Liczba umów  w podziale na działy, kwartały oraz przekazane i korekta</t>
  </si>
  <si>
    <t>Tabela 3.1. Liczba Klientów w podziale na działy, kwartały oraz przekazane i korekta</t>
  </si>
  <si>
    <t>Rysunek 3.1. Liczba Klientów w podziale na działy, kwartały oraz przekazane i korekta</t>
  </si>
  <si>
    <t>Korekta</t>
  </si>
  <si>
    <t>Przekazane</t>
  </si>
  <si>
    <t>5. Niewypłacalności</t>
  </si>
  <si>
    <t>4. Przedstawione zestawienia przygotowane zostały według stanu bazy na dzień 14.08.2018 r.</t>
  </si>
  <si>
    <t>Q1 2018</t>
  </si>
  <si>
    <t>II kwartał 2018 r.</t>
  </si>
  <si>
    <t>Q2 2018</t>
  </si>
  <si>
    <t>Tabela 4.1.Łączna liczba umów w podziale na miesiące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</si>
  <si>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</si>
  <si>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</si>
  <si>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</si>
  <si>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</si>
  <si>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</si>
  <si>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</si>
  <si>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</si>
  <si>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</si>
  <si>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</si>
  <si>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</si>
  <si>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</si>
  <si>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</si>
  <si>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Rysunek 4.1. .Łączna liczba umów w podziale na miesiące</t>
  </si>
  <si>
    <t>Rysunek 4.2. Średnia liczba klientów przypadająca na jedną umowę w podziale na miesiące</t>
  </si>
  <si>
    <t>185 459,40 PLN</t>
  </si>
  <si>
    <t>123 639,60 PLN</t>
  </si>
  <si>
    <t>luty 2018</t>
  </si>
  <si>
    <t>kwiecień 2018</t>
  </si>
  <si>
    <t>czerwiec 2018</t>
  </si>
  <si>
    <t>1. REJSCLUB.PL Zbigniew Kąkol</t>
  </si>
  <si>
    <t>2. Biuro Turystyczno – Usługowe GROMADA GORZÓW Reneusz Wachol</t>
  </si>
  <si>
    <t>3. MARTIN Przedsiębiorstwo Turystyczne Beata Tyczyńska Paweł Tyczyński sp. j.</t>
  </si>
  <si>
    <t>830 000 PLN</t>
  </si>
  <si>
    <t xml:space="preserve">1. Biuro Turystyczno-Usługowe "GRO-TOUR" W. T. Piotrkiewicz Spółka jawna </t>
  </si>
  <si>
    <t>28 000 EUR</t>
  </si>
  <si>
    <t>lipiec 2017</t>
  </si>
  <si>
    <t>2. Centrum Szkoleniowo-Konsultacyjne Logos Wiesław Scheller</t>
  </si>
  <si>
    <t>7 000 EUR</t>
  </si>
  <si>
    <t>Q1</t>
  </si>
  <si>
    <t>Q2</t>
  </si>
  <si>
    <t>Q3</t>
  </si>
  <si>
    <t>Q4</t>
  </si>
  <si>
    <t>-</t>
  </si>
  <si>
    <t>Trend 2017</t>
  </si>
  <si>
    <t>Trend 2018</t>
  </si>
  <si>
    <t>Tabela 5.2. Niewypłacalności w 2018 roku</t>
  </si>
  <si>
    <t>Tabela 5.1. Niewypłacalności w 2017 roku</t>
  </si>
  <si>
    <t>pomorskie</t>
  </si>
  <si>
    <t>kujawsko-pomorskie</t>
  </si>
  <si>
    <t>lubuskie</t>
  </si>
  <si>
    <t>wielkopolskie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</si>
</sst>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-* #,##0\ _z_ł_-;\-* #,##0\ _z_ł_-;_-* &quot;-&quot;??\ _z_ł_-;_-@_-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2"/>
      <color rgb="FF000000"/>
      <name val="Calibri"/>
      <family val="2"/>
      <charset val="238"/>
      <scheme val="minor"/>
    </font>
    <font>
      <u/>
      <sz val="22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50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 style="hair">
        <color theme="3"/>
      </right>
      <top/>
      <bottom/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theme="3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theme="3"/>
      </right>
      <top style="hair">
        <color indexed="64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indexed="64"/>
      </top>
      <bottom style="medium">
        <color indexed="64"/>
      </bottom>
      <diagonal/>
    </border>
    <border>
      <left style="hair">
        <color theme="3"/>
      </left>
      <right/>
      <top style="hair">
        <color indexed="64"/>
      </top>
      <bottom style="medium">
        <color theme="3"/>
      </bottom>
      <diagonal/>
    </border>
    <border>
      <left/>
      <right/>
      <top style="hair">
        <color indexed="64"/>
      </top>
      <bottom style="medium">
        <color theme="3"/>
      </bottom>
      <diagonal/>
    </border>
    <border>
      <left style="hair">
        <color theme="3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0" fontId="13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0" borderId="0"/>
    <xf numFmtId="0" fontId="3" fillId="0" borderId="0"/>
    <xf numFmtId="164" fontId="28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</cellStyleXfs>
  <cellXfs count="137">
    <xf numFmtId="0" fontId="0" fillId="0" borderId="0" xfId="0"/>
    <xf numFmtId="0" fontId="6" fillId="2" borderId="0" xfId="1" applyFill="1"/>
    <xf numFmtId="0" fontId="6" fillId="3" borderId="0" xfId="1" applyFill="1"/>
    <xf numFmtId="0" fontId="9" fillId="2" borderId="0" xfId="2" applyFont="1" applyFill="1"/>
    <xf numFmtId="0" fontId="11" fillId="2" borderId="0" xfId="2" applyFill="1"/>
    <xf numFmtId="0" fontId="12" fillId="3" borderId="0" xfId="2" applyFont="1" applyFill="1"/>
    <xf numFmtId="0" fontId="14" fillId="2" borderId="0" xfId="2" applyFont="1" applyFill="1"/>
    <xf numFmtId="0" fontId="13" fillId="2" borderId="0" xfId="3" applyFill="1" applyAlignment="1" applyProtection="1"/>
    <xf numFmtId="0" fontId="15" fillId="2" borderId="0" xfId="1" applyFont="1" applyFill="1"/>
    <xf numFmtId="0" fontId="16" fillId="2" borderId="0" xfId="1" applyFont="1" applyFill="1" applyAlignment="1">
      <alignment vertical="center" wrapText="1"/>
    </xf>
    <xf numFmtId="0" fontId="6" fillId="0" borderId="0" xfId="1"/>
    <xf numFmtId="0" fontId="10" fillId="2" borderId="0" xfId="1" applyFont="1" applyFill="1"/>
    <xf numFmtId="0" fontId="17" fillId="4" borderId="10" xfId="1" applyFont="1" applyFill="1" applyBorder="1" applyAlignment="1">
      <alignment horizontal="left" vertical="center"/>
    </xf>
    <xf numFmtId="165" fontId="0" fillId="2" borderId="11" xfId="5" applyNumberFormat="1" applyFont="1" applyFill="1" applyBorder="1" applyAlignment="1">
      <alignment horizontal="center"/>
    </xf>
    <xf numFmtId="165" fontId="0" fillId="2" borderId="12" xfId="5" applyNumberFormat="1" applyFont="1" applyFill="1" applyBorder="1" applyAlignment="1">
      <alignment horizontal="center"/>
    </xf>
    <xf numFmtId="165" fontId="0" fillId="5" borderId="11" xfId="5" applyNumberFormat="1" applyFont="1" applyFill="1" applyBorder="1" applyAlignment="1">
      <alignment horizontal="center"/>
    </xf>
    <xf numFmtId="165" fontId="0" fillId="5" borderId="12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2" borderId="15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5" borderId="15" xfId="5" applyNumberFormat="1" applyFont="1" applyFill="1" applyBorder="1" applyAlignment="1">
      <alignment horizontal="center"/>
    </xf>
    <xf numFmtId="165" fontId="0" fillId="6" borderId="17" xfId="5" applyNumberFormat="1" applyFont="1" applyFill="1" applyBorder="1" applyAlignment="1">
      <alignment horizontal="center"/>
    </xf>
    <xf numFmtId="165" fontId="0" fillId="6" borderId="18" xfId="5" applyNumberFormat="1" applyFont="1" applyFill="1" applyBorder="1" applyAlignment="1">
      <alignment horizontal="center"/>
    </xf>
    <xf numFmtId="165" fontId="0" fillId="7" borderId="17" xfId="5" applyNumberFormat="1" applyFont="1" applyFill="1" applyBorder="1" applyAlignment="1">
      <alignment horizontal="center"/>
    </xf>
    <xf numFmtId="165" fontId="0" fillId="7" borderId="18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7" borderId="14" xfId="5" applyNumberFormat="1" applyFont="1" applyFill="1" applyBorder="1" applyAlignment="1">
      <alignment horizontal="center"/>
    </xf>
    <xf numFmtId="165" fontId="0" fillId="7" borderId="15" xfId="5" applyNumberFormat="1" applyFont="1" applyFill="1" applyBorder="1" applyAlignment="1">
      <alignment horizontal="center"/>
    </xf>
    <xf numFmtId="165" fontId="0" fillId="6" borderId="19" xfId="5" applyNumberFormat="1" applyFont="1" applyFill="1" applyBorder="1" applyAlignment="1">
      <alignment horizontal="center"/>
    </xf>
    <xf numFmtId="165" fontId="0" fillId="6" borderId="20" xfId="5" applyNumberFormat="1" applyFont="1" applyFill="1" applyBorder="1" applyAlignment="1">
      <alignment horizontal="center"/>
    </xf>
    <xf numFmtId="165" fontId="0" fillId="7" borderId="19" xfId="5" applyNumberFormat="1" applyFont="1" applyFill="1" applyBorder="1" applyAlignment="1">
      <alignment horizontal="center"/>
    </xf>
    <xf numFmtId="165" fontId="0" fillId="7" borderId="20" xfId="5" applyNumberFormat="1" applyFont="1" applyFill="1" applyBorder="1" applyAlignment="1">
      <alignment horizontal="center"/>
    </xf>
    <xf numFmtId="165" fontId="0" fillId="5" borderId="22" xfId="5" applyNumberFormat="1" applyFont="1" applyFill="1" applyBorder="1" applyAlignment="1">
      <alignment horizontal="center"/>
    </xf>
    <xf numFmtId="165" fontId="0" fillId="5" borderId="23" xfId="5" applyNumberFormat="1" applyFont="1" applyFill="1" applyBorder="1" applyAlignment="1">
      <alignment horizontal="center"/>
    </xf>
    <xf numFmtId="165" fontId="0" fillId="7" borderId="24" xfId="5" applyNumberFormat="1" applyFont="1" applyFill="1" applyBorder="1" applyAlignment="1">
      <alignment horizontal="center"/>
    </xf>
    <xf numFmtId="165" fontId="0" fillId="7" borderId="23" xfId="5" applyNumberFormat="1" applyFont="1" applyFill="1" applyBorder="1" applyAlignment="1">
      <alignment horizontal="center"/>
    </xf>
    <xf numFmtId="165" fontId="0" fillId="7" borderId="25" xfId="5" applyNumberFormat="1" applyFont="1" applyFill="1" applyBorder="1" applyAlignment="1">
      <alignment horizontal="center"/>
    </xf>
    <xf numFmtId="0" fontId="8" fillId="0" borderId="0" xfId="1" applyFont="1"/>
    <xf numFmtId="0" fontId="6" fillId="8" borderId="0" xfId="1" applyFill="1"/>
    <xf numFmtId="0" fontId="6" fillId="8" borderId="0" xfId="1" applyFill="1" applyBorder="1"/>
    <xf numFmtId="0" fontId="9" fillId="8" borderId="0" xfId="1" applyFont="1" applyFill="1" applyBorder="1" applyAlignment="1">
      <alignment horizontal="center" wrapText="1"/>
    </xf>
    <xf numFmtId="0" fontId="10" fillId="8" borderId="0" xfId="1" applyFont="1" applyFill="1" applyBorder="1" applyAlignment="1">
      <alignment horizontal="center"/>
    </xf>
    <xf numFmtId="0" fontId="6" fillId="0" borderId="0" xfId="1" applyFill="1" applyBorder="1"/>
    <xf numFmtId="0" fontId="19" fillId="2" borderId="0" xfId="1" applyFont="1" applyFill="1" applyAlignment="1">
      <alignment vertical="center" wrapText="1"/>
    </xf>
    <xf numFmtId="0" fontId="16" fillId="2" borderId="0" xfId="1" quotePrefix="1" applyFont="1" applyFill="1" applyAlignment="1">
      <alignment horizontal="left" vertical="center" wrapText="1"/>
    </xf>
    <xf numFmtId="0" fontId="16" fillId="2" borderId="0" xfId="1" quotePrefix="1" applyFont="1" applyFill="1" applyAlignment="1">
      <alignment vertical="center" wrapText="1"/>
    </xf>
    <xf numFmtId="0" fontId="21" fillId="0" borderId="0" xfId="1" quotePrefix="1" applyFont="1" applyAlignment="1">
      <alignment horizontal="left" vertical="center" wrapText="1"/>
    </xf>
    <xf numFmtId="0" fontId="23" fillId="2" borderId="0" xfId="2" applyFont="1" applyFill="1"/>
    <xf numFmtId="0" fontId="24" fillId="3" borderId="0" xfId="3" applyFont="1" applyFill="1" applyAlignment="1" applyProtection="1"/>
    <xf numFmtId="0" fontId="26" fillId="3" borderId="0" xfId="3" applyFont="1" applyFill="1" applyAlignment="1" applyProtection="1"/>
    <xf numFmtId="0" fontId="18" fillId="0" borderId="0" xfId="1" applyFont="1"/>
    <xf numFmtId="165" fontId="0" fillId="2" borderId="22" xfId="5" applyNumberFormat="1" applyFont="1" applyFill="1" applyBorder="1" applyAlignment="1">
      <alignment horizontal="center"/>
    </xf>
    <xf numFmtId="165" fontId="0" fillId="2" borderId="23" xfId="5" applyNumberFormat="1" applyFont="1" applyFill="1" applyBorder="1" applyAlignment="1">
      <alignment horizontal="center"/>
    </xf>
    <xf numFmtId="165" fontId="0" fillId="6" borderId="24" xfId="5" applyNumberFormat="1" applyFont="1" applyFill="1" applyBorder="1" applyAlignment="1">
      <alignment horizontal="center"/>
    </xf>
    <xf numFmtId="165" fontId="0" fillId="6" borderId="23" xfId="5" applyNumberFormat="1" applyFont="1" applyFill="1" applyBorder="1" applyAlignment="1">
      <alignment horizontal="center"/>
    </xf>
    <xf numFmtId="165" fontId="0" fillId="6" borderId="25" xfId="5" applyNumberFormat="1" applyFont="1" applyFill="1" applyBorder="1" applyAlignment="1">
      <alignment horizontal="center"/>
    </xf>
    <xf numFmtId="0" fontId="5" fillId="0" borderId="0" xfId="1" applyFont="1"/>
    <xf numFmtId="0" fontId="4" fillId="0" borderId="0" xfId="1" applyFont="1"/>
    <xf numFmtId="0" fontId="29" fillId="0" borderId="0" xfId="0" applyFont="1"/>
    <xf numFmtId="165" fontId="18" fillId="9" borderId="34" xfId="8" applyNumberFormat="1" applyFont="1" applyFill="1" applyBorder="1" applyAlignment="1">
      <alignment horizontal="center"/>
    </xf>
    <xf numFmtId="0" fontId="0" fillId="0" borderId="0" xfId="0"/>
    <xf numFmtId="0" fontId="13" fillId="2" borderId="0" xfId="3" applyFill="1" applyAlignment="1" applyProtection="1"/>
    <xf numFmtId="0" fontId="2" fillId="0" borderId="0" xfId="9"/>
    <xf numFmtId="0" fontId="10" fillId="2" borderId="0" xfId="9" applyFont="1" applyFill="1"/>
    <xf numFmtId="0" fontId="8" fillId="0" borderId="0" xfId="9" applyFont="1" applyFill="1" applyBorder="1"/>
    <xf numFmtId="0" fontId="17" fillId="0" borderId="0" xfId="9" applyFont="1" applyFill="1" applyBorder="1" applyAlignment="1">
      <alignment vertical="center"/>
    </xf>
    <xf numFmtId="9" fontId="8" fillId="0" borderId="0" xfId="9" applyNumberFormat="1" applyFont="1" applyFill="1" applyBorder="1"/>
    <xf numFmtId="0" fontId="8" fillId="0" borderId="0" xfId="9" applyFont="1"/>
    <xf numFmtId="165" fontId="18" fillId="5" borderId="34" xfId="8" applyNumberFormat="1" applyFont="1" applyFill="1" applyBorder="1" applyAlignment="1">
      <alignment horizontal="center"/>
    </xf>
    <xf numFmtId="9" fontId="8" fillId="0" borderId="0" xfId="10" applyFont="1" applyFill="1" applyBorder="1"/>
    <xf numFmtId="0" fontId="18" fillId="0" borderId="0" xfId="9" applyFont="1"/>
    <xf numFmtId="3" fontId="7" fillId="5" borderId="6" xfId="9" applyNumberFormat="1" applyFont="1" applyFill="1" applyBorder="1" applyAlignment="1">
      <alignment horizontal="center" vertical="center" wrapText="1"/>
    </xf>
    <xf numFmtId="0" fontId="17" fillId="4" borderId="39" xfId="9" applyFont="1" applyFill="1" applyBorder="1" applyAlignment="1">
      <alignment horizontal="center" vertical="center"/>
    </xf>
    <xf numFmtId="3" fontId="7" fillId="5" borderId="28" xfId="9" applyNumberFormat="1" applyFont="1" applyFill="1" applyBorder="1" applyAlignment="1">
      <alignment horizontal="center" vertical="center" wrapText="1"/>
    </xf>
    <xf numFmtId="9" fontId="18" fillId="0" borderId="0" xfId="9" applyNumberFormat="1" applyFont="1" applyFill="1" applyBorder="1"/>
    <xf numFmtId="9" fontId="18" fillId="0" borderId="0" xfId="10" applyFont="1" applyFill="1" applyBorder="1"/>
    <xf numFmtId="0" fontId="17" fillId="4" borderId="40" xfId="9" applyFont="1" applyFill="1" applyBorder="1" applyAlignment="1">
      <alignment horizontal="center" vertical="center"/>
    </xf>
    <xf numFmtId="0" fontId="8" fillId="2" borderId="0" xfId="9" applyFont="1" applyFill="1"/>
    <xf numFmtId="9" fontId="8" fillId="2" borderId="0" xfId="9" applyNumberFormat="1" applyFont="1" applyFill="1" applyBorder="1"/>
    <xf numFmtId="9" fontId="8" fillId="2" borderId="0" xfId="10" applyFont="1" applyFill="1" applyBorder="1"/>
    <xf numFmtId="0" fontId="18" fillId="0" borderId="0" xfId="9" applyFont="1" applyFill="1" applyBorder="1"/>
    <xf numFmtId="0" fontId="10" fillId="2" borderId="0" xfId="12" applyFont="1" applyFill="1"/>
    <xf numFmtId="0" fontId="17" fillId="4" borderId="41" xfId="12" applyFont="1" applyFill="1" applyBorder="1" applyAlignment="1">
      <alignment horizontal="center" vertical="center"/>
    </xf>
    <xf numFmtId="165" fontId="18" fillId="5" borderId="42" xfId="8" applyNumberFormat="1" applyFont="1" applyFill="1" applyBorder="1" applyAlignment="1">
      <alignment horizontal="center"/>
    </xf>
    <xf numFmtId="165" fontId="18" fillId="9" borderId="9" xfId="8" applyNumberFormat="1" applyFont="1" applyFill="1" applyBorder="1" applyAlignment="1">
      <alignment horizontal="center"/>
    </xf>
    <xf numFmtId="165" fontId="18" fillId="9" borderId="43" xfId="8" applyNumberFormat="1" applyFont="1" applyFill="1" applyBorder="1" applyAlignment="1">
      <alignment horizontal="center"/>
    </xf>
    <xf numFmtId="0" fontId="17" fillId="4" borderId="44" xfId="12" applyFont="1" applyFill="1" applyBorder="1" applyAlignment="1">
      <alignment horizontal="center" vertical="center"/>
    </xf>
    <xf numFmtId="165" fontId="18" fillId="5" borderId="45" xfId="8" applyNumberFormat="1" applyFont="1" applyFill="1" applyBorder="1" applyAlignment="1">
      <alignment horizontal="center"/>
    </xf>
    <xf numFmtId="165" fontId="18" fillId="9" borderId="46" xfId="8" applyNumberFormat="1" applyFont="1" applyFill="1" applyBorder="1" applyAlignment="1">
      <alignment horizontal="center"/>
    </xf>
    <xf numFmtId="165" fontId="18" fillId="5" borderId="47" xfId="8" applyNumberFormat="1" applyFont="1" applyFill="1" applyBorder="1" applyAlignment="1">
      <alignment horizontal="center"/>
    </xf>
    <xf numFmtId="165" fontId="18" fillId="5" borderId="48" xfId="8" applyNumberFormat="1" applyFont="1" applyFill="1" applyBorder="1" applyAlignment="1">
      <alignment horizontal="center"/>
    </xf>
    <xf numFmtId="165" fontId="18" fillId="9" borderId="48" xfId="8" applyNumberFormat="1" applyFont="1" applyFill="1" applyBorder="1" applyAlignment="1">
      <alignment horizontal="center"/>
    </xf>
    <xf numFmtId="165" fontId="18" fillId="9" borderId="49" xfId="8" applyNumberFormat="1" applyFont="1" applyFill="1" applyBorder="1" applyAlignment="1">
      <alignment horizontal="center"/>
    </xf>
    <xf numFmtId="0" fontId="30" fillId="0" borderId="0" xfId="0" applyFont="1"/>
    <xf numFmtId="0" fontId="17" fillId="4" borderId="35" xfId="9" applyFont="1" applyFill="1" applyBorder="1" applyAlignment="1">
      <alignment horizontal="center" vertical="center"/>
    </xf>
    <xf numFmtId="0" fontId="17" fillId="4" borderId="37" xfId="9" applyFont="1" applyFill="1" applyBorder="1" applyAlignment="1">
      <alignment horizontal="center" vertical="center"/>
    </xf>
    <xf numFmtId="0" fontId="17" fillId="4" borderId="1" xfId="9" applyFont="1" applyFill="1" applyBorder="1" applyAlignment="1">
      <alignment horizontal="center" vertical="center"/>
    </xf>
    <xf numFmtId="0" fontId="17" fillId="4" borderId="3" xfId="9" applyFont="1" applyFill="1" applyBorder="1" applyAlignment="1">
      <alignment horizontal="center" vertical="center"/>
    </xf>
    <xf numFmtId="0" fontId="17" fillId="4" borderId="36" xfId="9" applyFont="1" applyFill="1" applyBorder="1" applyAlignment="1">
      <alignment horizontal="center" vertical="center"/>
    </xf>
    <xf numFmtId="0" fontId="17" fillId="4" borderId="38" xfId="9" applyFont="1" applyFill="1" applyBorder="1" applyAlignment="1">
      <alignment horizontal="center" vertical="center"/>
    </xf>
    <xf numFmtId="0" fontId="17" fillId="4" borderId="1" xfId="1" applyFont="1" applyFill="1" applyBorder="1" applyAlignment="1">
      <alignment horizontal="center" vertical="center"/>
    </xf>
    <xf numFmtId="0" fontId="17" fillId="4" borderId="21" xfId="1" applyFont="1" applyFill="1" applyBorder="1" applyAlignment="1">
      <alignment horizontal="center" vertical="center"/>
    </xf>
    <xf numFmtId="0" fontId="27" fillId="4" borderId="9" xfId="1" applyFont="1" applyFill="1" applyBorder="1" applyAlignment="1">
      <alignment horizontal="center" vertical="center" textRotation="90"/>
    </xf>
    <xf numFmtId="0" fontId="27" fillId="4" borderId="13" xfId="1" applyFont="1" applyFill="1" applyBorder="1" applyAlignment="1">
      <alignment horizontal="center" vertical="center" textRotation="90"/>
    </xf>
    <xf numFmtId="0" fontId="27" fillId="4" borderId="9" xfId="1" applyFont="1" applyFill="1" applyBorder="1" applyAlignment="1">
      <alignment horizontal="center" textRotation="90"/>
    </xf>
    <xf numFmtId="0" fontId="27" fillId="4" borderId="13" xfId="1" applyFont="1" applyFill="1" applyBorder="1" applyAlignment="1">
      <alignment horizontal="center" textRotation="90"/>
    </xf>
    <xf numFmtId="0" fontId="27" fillId="4" borderId="16" xfId="1" applyFont="1" applyFill="1" applyBorder="1" applyAlignment="1">
      <alignment horizontal="center" textRotation="90"/>
    </xf>
    <xf numFmtId="0" fontId="17" fillId="4" borderId="13" xfId="1" applyFont="1" applyFill="1" applyBorder="1" applyAlignment="1">
      <alignment horizontal="center" vertical="center"/>
    </xf>
    <xf numFmtId="0" fontId="17" fillId="4" borderId="26" xfId="1" applyFont="1" applyFill="1" applyBorder="1" applyAlignment="1">
      <alignment horizontal="center" vertical="center"/>
    </xf>
    <xf numFmtId="0" fontId="17" fillId="4" borderId="9" xfId="1" applyFont="1" applyFill="1" applyBorder="1" applyAlignment="1">
      <alignment horizontal="center" vertical="center" textRotation="90"/>
    </xf>
    <xf numFmtId="0" fontId="17" fillId="4" borderId="13" xfId="1" applyFont="1" applyFill="1" applyBorder="1" applyAlignment="1">
      <alignment horizontal="center" vertical="center" textRotation="90"/>
    </xf>
    <xf numFmtId="0" fontId="17" fillId="4" borderId="2" xfId="1" applyFont="1" applyFill="1" applyBorder="1" applyAlignment="1">
      <alignment horizontal="center" vertical="center"/>
    </xf>
    <xf numFmtId="0" fontId="17" fillId="4" borderId="27" xfId="1" applyFont="1" applyFill="1" applyBorder="1" applyAlignment="1">
      <alignment horizontal="center" vertical="center"/>
    </xf>
    <xf numFmtId="0" fontId="17" fillId="4" borderId="31" xfId="12" applyFont="1" applyFill="1" applyBorder="1" applyAlignment="1">
      <alignment horizontal="center" vertical="center"/>
    </xf>
    <xf numFmtId="0" fontId="17" fillId="4" borderId="33" xfId="12" applyFont="1" applyFill="1" applyBorder="1" applyAlignment="1">
      <alignment horizontal="center" vertical="center"/>
    </xf>
    <xf numFmtId="0" fontId="17" fillId="4" borderId="29" xfId="12" applyFont="1" applyFill="1" applyBorder="1" applyAlignment="1">
      <alignment horizontal="center" vertical="center"/>
    </xf>
    <xf numFmtId="0" fontId="17" fillId="4" borderId="32" xfId="12" applyFont="1" applyFill="1" applyBorder="1" applyAlignment="1">
      <alignment horizontal="center" vertical="center"/>
    </xf>
    <xf numFmtId="0" fontId="17" fillId="4" borderId="30" xfId="12" applyFont="1" applyFill="1" applyBorder="1" applyAlignment="1">
      <alignment horizontal="center" vertical="center"/>
    </xf>
    <xf numFmtId="0" fontId="17" fillId="4" borderId="16" xfId="12" applyFont="1" applyFill="1" applyBorder="1" applyAlignment="1">
      <alignment horizontal="center" vertical="center"/>
    </xf>
    <xf numFmtId="3" fontId="2" fillId="5" borderId="6" xfId="9" applyNumberFormat="1" applyFont="1" applyFill="1" applyBorder="1" applyAlignment="1">
      <alignment horizontal="center" vertical="center" wrapText="1"/>
    </xf>
    <xf numFmtId="3" fontId="2" fillId="5" borderId="7" xfId="9" applyNumberFormat="1" applyFill="1" applyBorder="1" applyAlignment="1">
      <alignment horizontal="center" vertical="center" wrapText="1"/>
    </xf>
    <xf numFmtId="3" fontId="2" fillId="5" borderId="8" xfId="9" applyNumberFormat="1" applyFill="1" applyBorder="1" applyAlignment="1">
      <alignment horizontal="center" vertical="center" wrapText="1"/>
    </xf>
    <xf numFmtId="3" fontId="2" fillId="9" borderId="6" xfId="9" applyNumberFormat="1" applyFont="1" applyFill="1" applyBorder="1" applyAlignment="1">
      <alignment horizontal="center" vertical="center" wrapText="1"/>
    </xf>
    <xf numFmtId="3" fontId="2" fillId="9" borderId="7" xfId="9" applyNumberFormat="1" applyFill="1" applyBorder="1" applyAlignment="1">
      <alignment horizontal="center" vertical="center" wrapText="1"/>
    </xf>
    <xf numFmtId="3" fontId="2" fillId="9" borderId="8" xfId="9" applyNumberFormat="1" applyFill="1" applyBorder="1" applyAlignment="1">
      <alignment horizontal="center" vertical="center" wrapText="1"/>
    </xf>
    <xf numFmtId="3" fontId="1" fillId="9" borderId="6" xfId="9" applyNumberFormat="1" applyFont="1" applyFill="1" applyBorder="1" applyAlignment="1">
      <alignment horizontal="center" vertical="center" wrapText="1"/>
    </xf>
    <xf numFmtId="0" fontId="17" fillId="4" borderId="0" xfId="9" applyFont="1" applyFill="1" applyBorder="1" applyAlignment="1">
      <alignment horizontal="center" vertical="center"/>
    </xf>
    <xf numFmtId="0" fontId="17" fillId="4" borderId="2" xfId="9" applyFont="1" applyFill="1" applyBorder="1" applyAlignment="1">
      <alignment horizontal="center" vertical="center"/>
    </xf>
    <xf numFmtId="0" fontId="17" fillId="4" borderId="4" xfId="9" applyFont="1" applyFill="1" applyBorder="1" applyAlignment="1">
      <alignment horizontal="center" vertical="center"/>
    </xf>
    <xf numFmtId="0" fontId="17" fillId="4" borderId="5" xfId="9" applyFont="1" applyFill="1" applyBorder="1" applyAlignment="1">
      <alignment horizontal="center" vertical="center"/>
    </xf>
    <xf numFmtId="0" fontId="17" fillId="4" borderId="1" xfId="9" applyFont="1" applyFill="1" applyBorder="1" applyAlignment="1">
      <alignment horizontal="center" vertical="center" wrapText="1"/>
    </xf>
    <xf numFmtId="0" fontId="17" fillId="4" borderId="0" xfId="9" applyFont="1" applyFill="1" applyBorder="1" applyAlignment="1">
      <alignment horizontal="center" vertical="center" wrapText="1"/>
    </xf>
    <xf numFmtId="0" fontId="17" fillId="4" borderId="2" xfId="9" applyFont="1" applyFill="1" applyBorder="1" applyAlignment="1">
      <alignment horizontal="center" vertical="center" wrapText="1"/>
    </xf>
    <xf numFmtId="0" fontId="17" fillId="4" borderId="3" xfId="9" applyFont="1" applyFill="1" applyBorder="1" applyAlignment="1">
      <alignment horizontal="center" vertical="center" wrapText="1"/>
    </xf>
    <xf numFmtId="0" fontId="17" fillId="4" borderId="4" xfId="9" applyFont="1" applyFill="1" applyBorder="1" applyAlignment="1">
      <alignment horizontal="center" vertical="center" wrapText="1"/>
    </xf>
    <xf numFmtId="0" fontId="17" fillId="4" borderId="5" xfId="9" applyFont="1" applyFill="1" applyBorder="1" applyAlignment="1">
      <alignment horizontal="center" vertical="center" wrapText="1"/>
    </xf>
  </cellXfs>
  <cellStyles count="13">
    <cellStyle name="Dziesiętny 2" xfId="5" xr:uid="{00000000-0005-0000-0000-000000000000}"/>
    <cellStyle name="Dziesiętny 2 2" xfId="11" xr:uid="{00000000-0005-0000-0000-000001000000}"/>
    <cellStyle name="Dziesiętny 3" xfId="8" xr:uid="{00000000-0005-0000-0000-000002000000}"/>
    <cellStyle name="Hiperłącze" xfId="3" builtinId="8"/>
    <cellStyle name="Normalny" xfId="0" builtinId="0"/>
    <cellStyle name="Normalny 2" xfId="1" xr:uid="{00000000-0005-0000-0000-000005000000}"/>
    <cellStyle name="Normalny 2 2" xfId="2" xr:uid="{00000000-0005-0000-0000-000006000000}"/>
    <cellStyle name="Normalny 2 3" xfId="7" xr:uid="{00000000-0005-0000-0000-000007000000}"/>
    <cellStyle name="Normalny 2 3 2" xfId="12" xr:uid="{00000000-0005-0000-0000-000008000000}"/>
    <cellStyle name="Normalny 2 4" xfId="9" xr:uid="{00000000-0005-0000-0000-000009000000}"/>
    <cellStyle name="Normalny 3" xfId="6" xr:uid="{00000000-0005-0000-0000-00000A000000}"/>
    <cellStyle name="Procentowy 2" xfId="4" xr:uid="{00000000-0005-0000-0000-00000B000000}"/>
    <cellStyle name="Procentowy 2 2" xfId="10" xr:uid="{00000000-0005-0000-0000-00000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10981</c:v>
                </c:pt>
                <c:pt idx="1">
                  <c:v>11174</c:v>
                </c:pt>
                <c:pt idx="2">
                  <c:v>11123</c:v>
                </c:pt>
                <c:pt idx="3">
                  <c:v>10900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85-4715-962E-216AA0EEC962}"/>
            </c:ext>
          </c:extLst>
        </c:ser>
        <c:ser>
          <c:idx val="1"/>
          <c:order val="2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185-4715-962E-216AA0EEC962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185-4715-962E-216AA0EEC962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185-4715-962E-216AA0EEC962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10670</c:v>
                </c:pt>
                <c:pt idx="1">
                  <c:v>10027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185-4715-962E-216AA0EEC9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217662976"/>
        <c:axId val="202105984"/>
      </c:barChart>
      <c:scatterChart>
        <c:scatterStyle val="lineMarker"/>
        <c:varyColors val="0"/>
        <c:ser>
          <c:idx val="2"/>
          <c:order val="1"/>
          <c:tx>
            <c:strRef>
              <c:f>'1. Liczba deklaracji'!$B$10</c:f>
              <c:strCache>
                <c:ptCount val="1"/>
                <c:pt idx="0">
                  <c:v>Trend 2017</c:v>
                </c:pt>
              </c:strCache>
            </c:strRef>
          </c:tx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deklaracji'!$C$10:$F$10</c:f>
              <c:numCache>
                <c:formatCode>0%</c:formatCode>
                <c:ptCount val="4"/>
                <c:pt idx="0">
                  <c:v>1</c:v>
                </c:pt>
                <c:pt idx="1">
                  <c:v>1.0175758127675074</c:v>
                </c:pt>
                <c:pt idx="2">
                  <c:v>0.99543583318417761</c:v>
                </c:pt>
                <c:pt idx="3">
                  <c:v>0.97995145194641731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185-4715-962E-216AA0EEC9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107136"/>
        <c:axId val="202106560"/>
      </c:scatterChart>
      <c:catAx>
        <c:axId val="217662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pl-PL"/>
                  <a:t>Okres</a:t>
                </a:r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crossAx val="202105984"/>
        <c:crosses val="autoZero"/>
        <c:auto val="1"/>
        <c:lblAlgn val="ctr"/>
        <c:lblOffset val="100"/>
        <c:noMultiLvlLbl val="0"/>
      </c:catAx>
      <c:valAx>
        <c:axId val="202105984"/>
        <c:scaling>
          <c:orientation val="minMax"/>
          <c:max val="115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crossAx val="217662976"/>
        <c:crosses val="autoZero"/>
        <c:crossBetween val="between"/>
      </c:valAx>
      <c:valAx>
        <c:axId val="202106560"/>
        <c:scaling>
          <c:orientation val="minMax"/>
          <c:max val="1.1000000000000001"/>
          <c:min val="0.55000000000000004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Trend</a:t>
                </a:r>
              </a:p>
            </c:rich>
          </c:tx>
          <c:overlay val="0"/>
        </c:title>
        <c:numFmt formatCode="0%" sourceLinked="0"/>
        <c:majorTickMark val="out"/>
        <c:minorTickMark val="none"/>
        <c:tickLblPos val="nextTo"/>
        <c:crossAx val="202107136"/>
        <c:crosses val="max"/>
        <c:crossBetween val="midCat"/>
      </c:valAx>
      <c:valAx>
        <c:axId val="202107136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202106560"/>
        <c:crosses val="max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Liczba umów'!$E$28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Liczba umów'!$F$27:$K$27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Liczba umów'!$F$28:$K$28</c:f>
              <c:numCache>
                <c:formatCode>General</c:formatCode>
                <c:ptCount val="6"/>
                <c:pt idx="0">
                  <c:v>174063</c:v>
                </c:pt>
                <c:pt idx="1">
                  <c:v>215960</c:v>
                </c:pt>
                <c:pt idx="2">
                  <c:v>307369</c:v>
                </c:pt>
                <c:pt idx="3">
                  <c:v>209620</c:v>
                </c:pt>
                <c:pt idx="4">
                  <c:v>259500</c:v>
                </c:pt>
                <c:pt idx="5">
                  <c:v>279164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81-407E-8A58-23AE10B0868A}"/>
            </c:ext>
          </c:extLst>
        </c:ser>
        <c:ser>
          <c:idx val="1"/>
          <c:order val="1"/>
          <c:tx>
            <c:strRef>
              <c:f>'2. Liczba umów'!$E$29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Liczba umów'!$F$27:$K$27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Liczba umów'!$F$29:$K$29</c:f>
              <c:numCache>
                <c:formatCode>General</c:formatCode>
                <c:ptCount val="6"/>
                <c:pt idx="0">
                  <c:v>18084</c:v>
                </c:pt>
                <c:pt idx="1">
                  <c:v>13982</c:v>
                </c:pt>
                <c:pt idx="2">
                  <c:v>15075</c:v>
                </c:pt>
                <c:pt idx="3">
                  <c:v>20984</c:v>
                </c:pt>
                <c:pt idx="4">
                  <c:v>26625</c:v>
                </c:pt>
                <c:pt idx="5">
                  <c:v>19231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81-407E-8A58-23AE10B0868A}"/>
            </c:ext>
          </c:extLst>
        </c:ser>
        <c:ser>
          <c:idx val="2"/>
          <c:order val="2"/>
          <c:tx>
            <c:strRef>
              <c:f>'2. Liczba umów'!$E$30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Liczba umów'!$F$27:$K$27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Liczba umów'!$F$30:$K$30</c:f>
              <c:numCache>
                <c:formatCode>General</c:formatCode>
                <c:ptCount val="6"/>
                <c:pt idx="0">
                  <c:v>100050</c:v>
                </c:pt>
                <c:pt idx="1">
                  <c:v>88480</c:v>
                </c:pt>
                <c:pt idx="2">
                  <c:v>83469</c:v>
                </c:pt>
                <c:pt idx="3">
                  <c:v>67212</c:v>
                </c:pt>
                <c:pt idx="4">
                  <c:v>101511</c:v>
                </c:pt>
                <c:pt idx="5">
                  <c:v>87259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481-407E-8A58-23AE10B0868A}"/>
            </c:ext>
          </c:extLst>
        </c:ser>
        <c:ser>
          <c:idx val="3"/>
          <c:order val="3"/>
          <c:tx>
            <c:strRef>
              <c:f>'2. Liczba umów'!$E$31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Liczba umów'!$F$27:$K$27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Liczba umów'!$F$31:$K$31</c:f>
              <c:numCache>
                <c:formatCode>General</c:formatCode>
                <c:ptCount val="6"/>
                <c:pt idx="0">
                  <c:v>230257</c:v>
                </c:pt>
                <c:pt idx="1">
                  <c:v>314047</c:v>
                </c:pt>
                <c:pt idx="2">
                  <c:v>309762</c:v>
                </c:pt>
                <c:pt idx="3">
                  <c:v>233780</c:v>
                </c:pt>
                <c:pt idx="4">
                  <c:v>276717</c:v>
                </c:pt>
                <c:pt idx="5">
                  <c:v>343756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481-407E-8A58-23AE10B086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7346048"/>
        <c:axId val="202109440"/>
      </c:barChart>
      <c:catAx>
        <c:axId val="217346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2109440"/>
        <c:crosses val="autoZero"/>
        <c:auto val="1"/>
        <c:lblAlgn val="ctr"/>
        <c:lblOffset val="100"/>
        <c:noMultiLvlLbl val="0"/>
      </c:catAx>
      <c:valAx>
        <c:axId val="202109440"/>
        <c:scaling>
          <c:orientation val="minMax"/>
          <c:max val="35500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7346048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Liczba klientów'!$O$23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Liczba klientów'!$P$22:$U$22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Liczba klientów'!$P$23:$U$23</c:f>
              <c:numCache>
                <c:formatCode>General</c:formatCode>
                <c:ptCount val="6"/>
                <c:pt idx="0">
                  <c:v>482512</c:v>
                </c:pt>
                <c:pt idx="1">
                  <c:v>565403</c:v>
                </c:pt>
                <c:pt idx="2">
                  <c:v>781721</c:v>
                </c:pt>
                <c:pt idx="3">
                  <c:v>575339</c:v>
                </c:pt>
                <c:pt idx="4">
                  <c:v>718512</c:v>
                </c:pt>
                <c:pt idx="5">
                  <c:v>734535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EA-4269-AB98-AE9D5987B11F}"/>
            </c:ext>
          </c:extLst>
        </c:ser>
        <c:ser>
          <c:idx val="1"/>
          <c:order val="1"/>
          <c:tx>
            <c:strRef>
              <c:f>'3. Liczba klientów'!$O$24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Liczba klientów'!$P$22:$U$22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Liczba klientów'!$P$24:$U$24</c:f>
              <c:numCache>
                <c:formatCode>General</c:formatCode>
                <c:ptCount val="6"/>
                <c:pt idx="0">
                  <c:v>39729</c:v>
                </c:pt>
                <c:pt idx="1">
                  <c:v>32052</c:v>
                </c:pt>
                <c:pt idx="2">
                  <c:v>36561</c:v>
                </c:pt>
                <c:pt idx="3">
                  <c:v>50549</c:v>
                </c:pt>
                <c:pt idx="4">
                  <c:v>59066</c:v>
                </c:pt>
                <c:pt idx="5">
                  <c:v>44538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EA-4269-AB98-AE9D5987B11F}"/>
            </c:ext>
          </c:extLst>
        </c:ser>
        <c:ser>
          <c:idx val="2"/>
          <c:order val="2"/>
          <c:tx>
            <c:strRef>
              <c:f>'3. Liczba klientów'!$O$25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Liczba klientów'!$P$22:$U$22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Liczba klientów'!$P$25:$U$25</c:f>
              <c:numCache>
                <c:formatCode>General</c:formatCode>
                <c:ptCount val="6"/>
                <c:pt idx="0">
                  <c:v>242369</c:v>
                </c:pt>
                <c:pt idx="1">
                  <c:v>215191</c:v>
                </c:pt>
                <c:pt idx="2">
                  <c:v>198552</c:v>
                </c:pt>
                <c:pt idx="3">
                  <c:v>185630</c:v>
                </c:pt>
                <c:pt idx="4">
                  <c:v>260828</c:v>
                </c:pt>
                <c:pt idx="5">
                  <c:v>216328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EA-4269-AB98-AE9D5987B11F}"/>
            </c:ext>
          </c:extLst>
        </c:ser>
        <c:ser>
          <c:idx val="3"/>
          <c:order val="3"/>
          <c:tx>
            <c:strRef>
              <c:f>'3. Liczba klientów'!$O$26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DEA-4269-AB98-AE9D5987B11F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Liczba klientów'!$P$22:$U$22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Liczba klientów'!$P$26:$U$26</c:f>
              <c:numCache>
                <c:formatCode>General</c:formatCode>
                <c:ptCount val="6"/>
                <c:pt idx="0">
                  <c:v>830984</c:v>
                </c:pt>
                <c:pt idx="1">
                  <c:v>1175660</c:v>
                </c:pt>
                <c:pt idx="2">
                  <c:v>863396</c:v>
                </c:pt>
                <c:pt idx="3">
                  <c:v>800009</c:v>
                </c:pt>
                <c:pt idx="4">
                  <c:v>917782</c:v>
                </c:pt>
                <c:pt idx="5">
                  <c:v>1198913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EA-4269-AB98-AE9D5987B1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8871808"/>
        <c:axId val="202111744"/>
      </c:barChart>
      <c:catAx>
        <c:axId val="2188718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2111744"/>
        <c:crosses val="autoZero"/>
        <c:auto val="1"/>
        <c:lblAlgn val="ctr"/>
        <c:lblOffset val="100"/>
        <c:noMultiLvlLbl val="0"/>
      </c:catAx>
      <c:valAx>
        <c:axId val="202111744"/>
        <c:scaling>
          <c:orientation val="minMax"/>
          <c:max val="125000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spPr>
          <a:ln>
            <a:noFill/>
          </a:ln>
        </c:spPr>
        <c:crossAx val="218871808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89F-44C7-83C4-AEEF600A5D7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89F-44C7-83C4-AEEF600A5D7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89F-44C7-83C4-AEEF600A5D7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</a:t>
                    </a:r>
                    <a:r>
                      <a:rPr lang="pl-PL" sz="800"/>
                      <a:t>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89F-44C7-83C4-AEEF600A5D7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</a:t>
                    </a:r>
                    <a:r>
                      <a:rPr lang="pl-PL" sz="800"/>
                      <a:t>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89F-44C7-83C4-AEEF600A5D70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89F-44C7-83C4-AEEF600A5D70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</a:t>
                    </a:r>
                    <a:r>
                      <a:rPr lang="pl-PL" sz="800"/>
                      <a:t>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89F-44C7-83C4-AEEF600A5D70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pl-PL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89F-44C7-83C4-AEEF600A5D70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pl-PL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89F-44C7-83C4-AEEF600A5D70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pl-PL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89F-44C7-83C4-AEEF600A5D7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89F-44C7-83C4-AEEF600A5D70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089F-44C7-83C4-AEEF600A5D70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'4.Liczba umów na miesiąc'!$B$24:$M$24</c:f>
              <c:numCache>
                <c:formatCode>General</c:formatCode>
                <c:ptCount val="12"/>
                <c:pt idx="0">
                  <c:v>156369</c:v>
                </c:pt>
                <c:pt idx="1">
                  <c:v>166240</c:v>
                </c:pt>
                <c:pt idx="2">
                  <c:v>200060</c:v>
                </c:pt>
                <c:pt idx="3">
                  <c:v>174858</c:v>
                </c:pt>
                <c:pt idx="4">
                  <c:v>213894</c:v>
                </c:pt>
                <c:pt idx="5">
                  <c:v>243469</c:v>
                </c:pt>
                <c:pt idx="6">
                  <c:v>272848</c:v>
                </c:pt>
                <c:pt idx="7">
                  <c:v>249737</c:v>
                </c:pt>
                <c:pt idx="8">
                  <c:v>192759</c:v>
                </c:pt>
                <c:pt idx="9">
                  <c:v>196797</c:v>
                </c:pt>
                <c:pt idx="10">
                  <c:v>177370</c:v>
                </c:pt>
                <c:pt idx="11">
                  <c:v>157200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089F-44C7-83C4-AEEF600A5D70}"/>
            </c:ext>
          </c:extLst>
        </c:ser>
        <c:ser>
          <c:idx val="1"/>
          <c:order val="1"/>
          <c:tx>
            <c:strRef>
              <c:f>'4.Liczba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'4.Liczba umów na miesiąc'!$C$9:$H$9</c:f>
              <c:numCache>
                <c:formatCode>_-* #\ ##0\ _z_ł_-;\-* #\ ##0\ _z_ł_-;_-* "-"??\ _z_ł_-;_-@_-</c:formatCode>
                <c:ptCount val="6"/>
                <c:pt idx="0">
                  <c:v>237197</c:v>
                </c:pt>
                <c:pt idx="1">
                  <c:v>204695</c:v>
                </c:pt>
                <c:pt idx="2">
                  <c:v>222461</c:v>
                </c:pt>
                <c:pt idx="3">
                  <c:v>237774</c:v>
                </c:pt>
                <c:pt idx="4">
                  <c:v>242714</c:v>
                </c:pt>
                <c:pt idx="5">
                  <c:v>248922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089F-44C7-83C4-AEEF600A5D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7664000"/>
        <c:axId val="217638016"/>
      </c:barChart>
      <c:catAx>
        <c:axId val="2176640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7638016"/>
        <c:crosses val="autoZero"/>
        <c:auto val="1"/>
        <c:lblAlgn val="ctr"/>
        <c:lblOffset val="100"/>
        <c:noMultiLvlLbl val="0"/>
      </c:catAx>
      <c:valAx>
        <c:axId val="217638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spPr>
          <a:ln>
            <a:noFill/>
          </a:ln>
        </c:spPr>
        <c:crossAx val="217664000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88A-4CA6-A7A3-BA1A84B6B077}"/>
                </c:ext>
              </c:extLst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88A-4CA6-A7A3-BA1A84B6B077}"/>
                </c:ext>
              </c:extLst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88A-4CA6-A7A3-BA1A84B6B077}"/>
                </c:ext>
              </c:extLst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88A-4CA6-A7A3-BA1A84B6B077}"/>
                </c:ext>
              </c:extLst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88A-4CA6-A7A3-BA1A84B6B077}"/>
                </c:ext>
              </c:extLst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88A-4CA6-A7A3-BA1A84B6B077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'4.Liczba umów na miesiąc'!$B$28:$M$28</c:f>
              <c:numCache>
                <c:formatCode>General</c:formatCode>
                <c:ptCount val="12"/>
                <c:pt idx="0">
                  <c:v>2.8643465136951698</c:v>
                </c:pt>
                <c:pt idx="1">
                  <c:v>2.8812500000000001</c:v>
                </c:pt>
                <c:pt idx="2">
                  <c:v>3.34259722083375</c:v>
                </c:pt>
                <c:pt idx="3">
                  <c:v>3.1508595546100264</c:v>
                </c:pt>
                <c:pt idx="4">
                  <c:v>3.3264747959269543</c:v>
                </c:pt>
                <c:pt idx="5">
                  <c:v>2.9812419650961726</c:v>
                </c:pt>
                <c:pt idx="6">
                  <c:v>2.4534576027678416</c:v>
                </c:pt>
                <c:pt idx="7">
                  <c:v>2.5339336982505598</c:v>
                </c:pt>
                <c:pt idx="8">
                  <c:v>2.998521469814639</c:v>
                </c:pt>
                <c:pt idx="9">
                  <c:v>3.1471109823828614</c:v>
                </c:pt>
                <c:pt idx="10">
                  <c:v>2.9973050685008737</c:v>
                </c:pt>
                <c:pt idx="11">
                  <c:v>2.9297264631043256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88A-4CA6-A7A3-BA1A84B6B077}"/>
            </c:ext>
          </c:extLst>
        </c:ser>
        <c:ser>
          <c:idx val="1"/>
          <c:order val="1"/>
          <c:tx>
            <c:strRef>
              <c:f>'4.Liczba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'4.Liczba umów na miesiąc'!$B$29:$M$29</c:f>
              <c:numCache>
                <c:formatCode>General</c:formatCode>
                <c:ptCount val="12"/>
                <c:pt idx="0">
                  <c:v>2.770001306930526</c:v>
                </c:pt>
                <c:pt idx="1">
                  <c:v>2.9313515229976308</c:v>
                </c:pt>
                <c:pt idx="2">
                  <c:v>3.1426587132126529</c:v>
                </c:pt>
                <c:pt idx="3">
                  <c:v>2.9548394694121307</c:v>
                </c:pt>
                <c:pt idx="4">
                  <c:v>3.1472968184777144</c:v>
                </c:pt>
                <c:pt idx="5">
                  <c:v>2.9239560986975839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88A-4CA6-A7A3-BA1A84B6B0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505600"/>
        <c:axId val="217640320"/>
      </c:barChart>
      <c:catAx>
        <c:axId val="2205056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7640320"/>
        <c:crosses val="autoZero"/>
        <c:auto val="1"/>
        <c:lblAlgn val="ctr"/>
        <c:lblOffset val="100"/>
        <c:noMultiLvlLbl val="0"/>
      </c:catAx>
      <c:valAx>
        <c:axId val="217640320"/>
        <c:scaling>
          <c:orientation val="minMax"/>
          <c:max val="3.5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05056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1638300</xdr:colOff>
      <xdr:row>2</xdr:row>
      <xdr:rowOff>5578</xdr:rowOff>
    </xdr:from>
    <xdr:to>
      <xdr:col>1</xdr:col>
      <xdr:colOff>4886325</xdr:colOff>
      <xdr:row>6</xdr:row>
      <xdr:rowOff>171585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900" y="577078"/>
          <a:ext cx="3248025" cy="9280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30691</xdr:rowOff>
    </xdr:from>
    <xdr:to>
      <xdr:col>7</xdr:col>
      <xdr:colOff>232834</xdr:colOff>
      <xdr:row>37</xdr:row>
      <xdr:rowOff>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31754</xdr:colOff>
      <xdr:row>19</xdr:row>
      <xdr:rowOff>46564</xdr:rowOff>
    </xdr:from>
    <xdr:to>
      <xdr:col>12</xdr:col>
      <xdr:colOff>423334</xdr:colOff>
      <xdr:row>44</xdr:row>
      <xdr:rowOff>84664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486832</xdr:colOff>
      <xdr:row>18</xdr:row>
      <xdr:rowOff>95249</xdr:rowOff>
    </xdr:from>
    <xdr:to>
      <xdr:col>13</xdr:col>
      <xdr:colOff>783166</xdr:colOff>
      <xdr:row>44</xdr:row>
      <xdr:rowOff>48681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21169</xdr:colOff>
      <xdr:row>12</xdr:row>
      <xdr:rowOff>137582</xdr:rowOff>
    </xdr:from>
    <xdr:to>
      <xdr:col>10</xdr:col>
      <xdr:colOff>554002</xdr:colOff>
      <xdr:row>41</xdr:row>
      <xdr:rowOff>13082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21168</xdr:colOff>
      <xdr:row>12</xdr:row>
      <xdr:rowOff>127001</xdr:rowOff>
    </xdr:from>
    <xdr:to>
      <xdr:col>20</xdr:col>
      <xdr:colOff>321168</xdr:colOff>
      <xdr:row>41</xdr:row>
      <xdr:rowOff>2501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000"/>
  <sheetViews>
    <sheetView tabSelected="1" workbookViewId="0"/>
  </sheetViews>
  <sheetFormatPr defaultRowHeight="15"/>
  <cols>
    <col min="1" max="1" width="9.140625" style="2"/>
    <col min="2" max="2" width="101" style="43" customWidth="1"/>
    <col min="3" max="16384" width="9.140625" style="2"/>
  </cols>
  <sheetData>
    <row r="1" spans="2:53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39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39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39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40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40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40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40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40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40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40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40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40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40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41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42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42" t="s">
        <v>45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40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40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40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40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40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39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39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39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39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39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39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39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39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0"/>
  <sheetViews>
    <sheetView zoomScaleNormal="100" workbookViewId="0">
      <selection activeCell="B9" sqref="B9"/>
    </sheetView>
  </sheetViews>
  <sheetFormatPr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48"/>
      <c r="B7" s="49" t="s">
        <v>3</v>
      </c>
      <c r="C7" s="48"/>
      <c r="D7" s="48"/>
      <c r="E7" s="48"/>
      <c r="F7" s="48"/>
    </row>
    <row r="8" spans="1:6" s="6" customFormat="1" ht="25.5">
      <c r="A8" s="48"/>
      <c r="B8" s="49" t="s">
        <v>4</v>
      </c>
      <c r="C8" s="48"/>
      <c r="D8" s="48"/>
      <c r="E8" s="48"/>
      <c r="F8" s="48"/>
    </row>
    <row r="9" spans="1:6" s="6" customFormat="1" ht="25.5">
      <c r="A9" s="48"/>
      <c r="B9" s="49" t="s">
        <v>21</v>
      </c>
      <c r="C9" s="48"/>
      <c r="D9" s="48"/>
      <c r="E9" s="48"/>
      <c r="F9" s="48"/>
    </row>
    <row r="10" spans="1:6" s="6" customFormat="1" ht="25.5">
      <c r="A10" s="48"/>
      <c r="B10" s="49" t="s">
        <v>20</v>
      </c>
      <c r="C10" s="48"/>
      <c r="D10" s="48"/>
      <c r="E10" s="48"/>
      <c r="F10" s="48"/>
    </row>
    <row r="11" spans="1:6" s="6" customFormat="1" ht="25.5">
      <c r="A11" s="48"/>
      <c r="B11" s="49" t="s">
        <v>19</v>
      </c>
      <c r="C11" s="48"/>
      <c r="D11" s="48"/>
      <c r="E11" s="48"/>
      <c r="F11" s="48"/>
    </row>
    <row r="12" spans="1:6" s="6" customFormat="1" ht="25.5">
      <c r="A12" s="48"/>
      <c r="B12" s="49" t="s">
        <v>42</v>
      </c>
      <c r="C12" s="48"/>
      <c r="D12" s="48"/>
      <c r="E12" s="48"/>
      <c r="F12" s="48"/>
    </row>
    <row r="13" spans="1:6" ht="25.5">
      <c r="A13" s="48"/>
      <c r="B13" s="49"/>
      <c r="C13" s="48"/>
      <c r="D13" s="48"/>
      <c r="E13" s="48"/>
      <c r="F13" s="48"/>
    </row>
    <row r="14" spans="1:6" ht="27">
      <c r="A14" s="48"/>
      <c r="B14" s="50"/>
      <c r="C14" s="48"/>
      <c r="D14" s="48"/>
      <c r="E14" s="48"/>
      <c r="F14" s="48"/>
    </row>
    <row r="15" spans="1:6" ht="27">
      <c r="B15" s="5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Liczba umów'!A1" tooltip="Szkody - trend" display="2. Liczba umów" xr:uid="{00000000-0004-0000-0100-000002000000}"/>
    <hyperlink ref="B10" location="'3. Liczba klientów'!A1" tooltip="Szkody - trend" display="3. Liczba klientów" xr:uid="{00000000-0004-0000-0100-000003000000}"/>
    <hyperlink ref="B11" location="'4.Liczba umów na miesiąc'!A1" tooltip="Szkody - trend" display="4. Liczba umów w podziale na miesiące" xr:uid="{00000000-0004-0000-0100-000004000000}"/>
    <hyperlink ref="B12" location="'5.Niewypłacalności'!A1" tooltip="Szkody - trend" display="5. Niewypłacalności" xr:uid="{00000000-0004-0000-0100-000005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01"/>
  <sheetViews>
    <sheetView zoomScale="90" zoomScaleNormal="90" workbookViewId="0"/>
  </sheetViews>
  <sheetFormatPr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7" t="s">
        <v>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14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20.25" customHeight="1">
      <c r="A5" s="1"/>
      <c r="B5" s="8" t="s">
        <v>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4.2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79.5" customHeight="1">
      <c r="A8" s="1"/>
      <c r="B8" s="9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24.75" customHeight="1">
      <c r="A9" s="1"/>
      <c r="B9" s="9" t="s">
        <v>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30" customHeight="1">
      <c r="A10" s="1"/>
      <c r="B10" s="9" t="s">
        <v>7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34.5" customHeight="1">
      <c r="A11" s="1"/>
      <c r="B11" s="44" t="s">
        <v>43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9" t="s">
        <v>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9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>
      <c r="A14" s="1"/>
      <c r="B14" s="45" t="s">
        <v>24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>
      <c r="A15" s="1"/>
      <c r="B15" s="46" t="s">
        <v>25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>
      <c r="A16" s="1"/>
      <c r="B16" s="47" t="s">
        <v>26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31.5">
      <c r="A17" s="1"/>
      <c r="B17" s="46" t="s">
        <v>27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49.5" customHeight="1">
      <c r="A18" s="1"/>
      <c r="B18" s="45" t="s">
        <v>34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9" customHeight="1">
      <c r="A19" s="1"/>
      <c r="B19" s="45" t="s">
        <v>35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hyperlinks>
    <hyperlink ref="B3" location="'Spis treści'!A1" tooltip="Powrót do spisu treści" display="Powrót do spisu treści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P32"/>
  <sheetViews>
    <sheetView showGridLines="0" zoomScale="90" zoomScaleNormal="90" workbookViewId="0"/>
  </sheetViews>
  <sheetFormatPr defaultRowHeight="15"/>
  <cols>
    <col min="1" max="1" width="9.140625" style="63"/>
    <col min="2" max="2" width="12.140625" style="63" customWidth="1"/>
    <col min="3" max="6" width="25.7109375" style="63" customWidth="1"/>
    <col min="7" max="7" width="9.140625" style="63" customWidth="1"/>
    <col min="8" max="16384" width="9.140625" style="63"/>
  </cols>
  <sheetData>
    <row r="2" spans="2:16">
      <c r="B2" s="62" t="s">
        <v>5</v>
      </c>
    </row>
    <row r="4" spans="2:16">
      <c r="B4" s="64" t="s">
        <v>22</v>
      </c>
    </row>
    <row r="5" spans="2:16">
      <c r="B5" s="64"/>
    </row>
    <row r="6" spans="2:16">
      <c r="C6" s="95" t="s">
        <v>76</v>
      </c>
      <c r="D6" s="97" t="s">
        <v>77</v>
      </c>
      <c r="E6" s="97" t="s">
        <v>78</v>
      </c>
      <c r="F6" s="99" t="s">
        <v>79</v>
      </c>
    </row>
    <row r="7" spans="2:16">
      <c r="C7" s="96"/>
      <c r="D7" s="98"/>
      <c r="E7" s="98"/>
      <c r="F7" s="100"/>
    </row>
    <row r="8" spans="2:16">
      <c r="B8" s="73">
        <v>2017</v>
      </c>
      <c r="C8" s="72">
        <v>10981</v>
      </c>
      <c r="D8" s="72">
        <v>11174</v>
      </c>
      <c r="E8" s="72">
        <v>11123</v>
      </c>
      <c r="F8" s="74">
        <v>10900</v>
      </c>
      <c r="G8" s="75"/>
      <c r="H8" s="76"/>
      <c r="I8" s="76"/>
      <c r="J8" s="76"/>
      <c r="K8" s="75"/>
    </row>
    <row r="9" spans="2:16">
      <c r="B9" s="77">
        <v>2018</v>
      </c>
      <c r="C9" s="74">
        <v>10670</v>
      </c>
      <c r="D9" s="72">
        <v>10027</v>
      </c>
      <c r="E9" s="72" t="s">
        <v>80</v>
      </c>
      <c r="F9" s="74" t="s">
        <v>80</v>
      </c>
    </row>
    <row r="10" spans="2:16">
      <c r="B10" s="78" t="s">
        <v>81</v>
      </c>
      <c r="C10" s="79">
        <v>1</v>
      </c>
      <c r="D10" s="80">
        <f>D8/C8</f>
        <v>1.0175758127675074</v>
      </c>
      <c r="E10" s="80">
        <f t="shared" ref="E10:F10" si="0">E8/D8</f>
        <v>0.99543583318417761</v>
      </c>
      <c r="F10" s="80">
        <f t="shared" si="0"/>
        <v>0.97995145194641731</v>
      </c>
      <c r="G10" s="76"/>
    </row>
    <row r="11" spans="2:16">
      <c r="B11" s="78" t="s">
        <v>82</v>
      </c>
      <c r="C11" s="79">
        <v>1</v>
      </c>
      <c r="D11" s="80">
        <f>D9/C9</f>
        <v>0.9397375820056233</v>
      </c>
      <c r="E11" s="78"/>
      <c r="F11" s="78"/>
    </row>
    <row r="12" spans="2:16">
      <c r="B12" s="68"/>
      <c r="C12" s="68"/>
      <c r="D12" s="68"/>
      <c r="E12" s="68"/>
      <c r="F12" s="68"/>
    </row>
    <row r="13" spans="2:16">
      <c r="B13" s="64" t="s">
        <v>28</v>
      </c>
    </row>
    <row r="16" spans="2:16">
      <c r="G16" s="71"/>
      <c r="H16" s="71"/>
      <c r="I16" s="71"/>
      <c r="J16" s="71"/>
      <c r="K16" s="71"/>
      <c r="L16" s="71"/>
      <c r="M16" s="71"/>
      <c r="N16" s="71"/>
      <c r="O16" s="71"/>
      <c r="P16" s="71"/>
    </row>
    <row r="17" spans="7:16">
      <c r="G17" s="71"/>
      <c r="H17" s="71"/>
      <c r="I17" s="81"/>
      <c r="J17" s="81"/>
      <c r="K17" s="81"/>
      <c r="L17" s="81"/>
      <c r="M17" s="81"/>
      <c r="N17" s="81"/>
      <c r="O17" s="71"/>
      <c r="P17" s="71"/>
    </row>
    <row r="18" spans="7:16">
      <c r="G18" s="71"/>
      <c r="H18" s="68"/>
      <c r="I18" s="65"/>
      <c r="J18" s="65"/>
      <c r="K18" s="65"/>
      <c r="L18" s="65"/>
      <c r="M18" s="65"/>
      <c r="N18" s="65"/>
      <c r="O18" s="68"/>
      <c r="P18" s="71"/>
    </row>
    <row r="19" spans="7:16">
      <c r="G19" s="71"/>
      <c r="H19" s="68"/>
      <c r="I19" s="65"/>
      <c r="J19" s="65"/>
      <c r="K19" s="65"/>
      <c r="L19" s="65"/>
      <c r="M19" s="65"/>
      <c r="N19" s="65"/>
      <c r="O19" s="68"/>
      <c r="P19" s="71"/>
    </row>
    <row r="20" spans="7:16">
      <c r="G20" s="71"/>
      <c r="H20" s="68"/>
      <c r="I20" s="66" t="s">
        <v>9</v>
      </c>
      <c r="J20" s="66" t="s">
        <v>10</v>
      </c>
      <c r="K20" s="66" t="s">
        <v>11</v>
      </c>
      <c r="L20" s="66" t="s">
        <v>12</v>
      </c>
      <c r="M20" s="66" t="s">
        <v>44</v>
      </c>
      <c r="N20" s="65"/>
      <c r="O20" s="68"/>
      <c r="P20" s="71"/>
    </row>
    <row r="21" spans="7:16">
      <c r="G21" s="71"/>
      <c r="H21" s="68"/>
      <c r="I21" s="65">
        <v>10981</v>
      </c>
      <c r="J21" s="65">
        <v>11174</v>
      </c>
      <c r="K21" s="65">
        <v>11123</v>
      </c>
      <c r="L21" s="65">
        <v>10900</v>
      </c>
      <c r="M21" s="65">
        <v>10670</v>
      </c>
      <c r="N21" s="65"/>
      <c r="O21" s="68"/>
      <c r="P21" s="71"/>
    </row>
    <row r="22" spans="7:16">
      <c r="G22" s="71"/>
      <c r="H22" s="68"/>
      <c r="I22" s="65"/>
      <c r="J22" s="65" t="str">
        <f>CONCATENATE(J20,"/",I20)</f>
        <v>Q2 2017/Q1 2017</v>
      </c>
      <c r="K22" s="65" t="str">
        <f t="shared" ref="K22:M22" si="1">CONCATENATE(K20,"/",J20)</f>
        <v>Q3 2017/Q2 2017</v>
      </c>
      <c r="L22" s="65" t="str">
        <f t="shared" si="1"/>
        <v>Q4 2017/Q3 2017</v>
      </c>
      <c r="M22" s="65" t="str">
        <f t="shared" si="1"/>
        <v>Q1 2018/Q4 2017</v>
      </c>
      <c r="N22" s="65"/>
      <c r="O22" s="68"/>
      <c r="P22" s="71"/>
    </row>
    <row r="23" spans="7:16">
      <c r="G23" s="71"/>
      <c r="H23" s="68"/>
      <c r="I23" s="67">
        <v>1</v>
      </c>
      <c r="J23" s="70">
        <f>J21/I21</f>
        <v>1.0175758127675074</v>
      </c>
      <c r="K23" s="70">
        <f t="shared" ref="K23:M23" si="2">K21/J21</f>
        <v>0.99543583318417761</v>
      </c>
      <c r="L23" s="70">
        <f t="shared" si="2"/>
        <v>0.97995145194641731</v>
      </c>
      <c r="M23" s="70">
        <f t="shared" si="2"/>
        <v>0.97889908256880731</v>
      </c>
      <c r="N23" s="65"/>
      <c r="O23" s="68"/>
      <c r="P23" s="71"/>
    </row>
    <row r="24" spans="7:16">
      <c r="G24" s="71"/>
      <c r="H24" s="68"/>
      <c r="I24" s="65">
        <f>I21/4*3</f>
        <v>8235.75</v>
      </c>
      <c r="J24" s="65">
        <f t="shared" ref="J24:M24" si="3">J21/4*3</f>
        <v>8380.5</v>
      </c>
      <c r="K24" s="65">
        <f t="shared" si="3"/>
        <v>8342.25</v>
      </c>
      <c r="L24" s="65">
        <f t="shared" si="3"/>
        <v>8175</v>
      </c>
      <c r="M24" s="65">
        <f t="shared" si="3"/>
        <v>8002.5</v>
      </c>
      <c r="N24" s="65"/>
      <c r="O24" s="68"/>
      <c r="P24" s="71"/>
    </row>
    <row r="25" spans="7:16">
      <c r="G25" s="71"/>
      <c r="H25" s="68"/>
      <c r="I25" s="65"/>
      <c r="J25" s="65"/>
      <c r="K25" s="65"/>
      <c r="L25" s="65"/>
      <c r="M25" s="65"/>
      <c r="N25" s="65"/>
      <c r="O25" s="68"/>
      <c r="P25" s="71"/>
    </row>
    <row r="26" spans="7:16">
      <c r="G26" s="71"/>
      <c r="H26" s="68"/>
      <c r="I26" s="65"/>
      <c r="J26" s="65"/>
      <c r="K26" s="65"/>
      <c r="L26" s="65"/>
      <c r="M26" s="65"/>
      <c r="N26" s="65"/>
      <c r="O26" s="68"/>
      <c r="P26" s="71"/>
    </row>
    <row r="27" spans="7:16">
      <c r="G27" s="71"/>
      <c r="H27" s="68"/>
      <c r="I27" s="65"/>
      <c r="J27" s="65"/>
      <c r="K27" s="65"/>
      <c r="L27" s="65"/>
      <c r="M27" s="65"/>
      <c r="N27" s="65"/>
      <c r="O27" s="68"/>
      <c r="P27" s="71"/>
    </row>
    <row r="28" spans="7:16">
      <c r="G28" s="71"/>
      <c r="H28" s="68"/>
      <c r="I28" s="65"/>
      <c r="J28" s="65"/>
      <c r="K28" s="65"/>
      <c r="L28" s="65"/>
      <c r="M28" s="65"/>
      <c r="N28" s="65"/>
      <c r="O28" s="68"/>
      <c r="P28" s="71"/>
    </row>
    <row r="29" spans="7:16">
      <c r="G29" s="71"/>
      <c r="H29" s="68"/>
      <c r="I29" s="65"/>
      <c r="J29" s="65"/>
      <c r="K29" s="65"/>
      <c r="L29" s="65"/>
      <c r="M29" s="65"/>
      <c r="N29" s="65"/>
      <c r="O29" s="68"/>
      <c r="P29" s="71"/>
    </row>
    <row r="30" spans="7:16">
      <c r="G30" s="71"/>
      <c r="H30" s="71"/>
      <c r="I30" s="81"/>
      <c r="J30" s="81"/>
      <c r="K30" s="81"/>
      <c r="L30" s="81"/>
      <c r="M30" s="81"/>
      <c r="N30" s="81"/>
      <c r="O30" s="71"/>
      <c r="P30" s="71"/>
    </row>
    <row r="31" spans="7:16">
      <c r="G31" s="71"/>
      <c r="H31" s="71"/>
      <c r="I31" s="71"/>
      <c r="J31" s="71"/>
      <c r="K31" s="71"/>
      <c r="L31" s="71"/>
      <c r="M31" s="71"/>
      <c r="N31" s="71"/>
      <c r="O31" s="71"/>
      <c r="P31" s="71"/>
    </row>
    <row r="32" spans="7:16">
      <c r="G32" s="71"/>
      <c r="H32" s="71"/>
      <c r="I32" s="71"/>
      <c r="J32" s="71"/>
      <c r="K32" s="71"/>
      <c r="L32" s="71"/>
      <c r="M32" s="71"/>
      <c r="N32" s="71"/>
      <c r="O32" s="71"/>
      <c r="P32" s="7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hyperlinks>
    <hyperlink ref="B2" location="'Spis treści'!A1" tooltip="Powrót do spisu treści" display="Powrót do spisu treści" xr:uid="{00000000-0004-0000-0300-000000000000}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P31"/>
  <sheetViews>
    <sheetView showGridLines="0" zoomScale="90" zoomScaleNormal="90" workbookViewId="0"/>
  </sheetViews>
  <sheetFormatPr defaultRowHeight="15"/>
  <cols>
    <col min="1" max="1" width="9.140625" style="10"/>
    <col min="2" max="2" width="6.28515625" style="10" customWidth="1"/>
    <col min="3" max="3" width="13.28515625" style="10" bestFit="1" customWidth="1"/>
    <col min="4" max="6" width="12.28515625" style="10" bestFit="1" customWidth="1"/>
    <col min="7" max="7" width="13.42578125" style="10" bestFit="1" customWidth="1"/>
    <col min="8" max="8" width="12.28515625" style="10" bestFit="1" customWidth="1"/>
    <col min="9" max="9" width="13.42578125" style="10" bestFit="1" customWidth="1"/>
    <col min="10" max="10" width="12.28515625" style="10" bestFit="1" customWidth="1"/>
    <col min="11" max="11" width="13.42578125" style="10" bestFit="1" customWidth="1"/>
    <col min="12" max="12" width="12.28515625" style="10" bestFit="1" customWidth="1"/>
    <col min="13" max="13" width="13.42578125" style="10" bestFit="1" customWidth="1"/>
    <col min="14" max="14" width="12.28515625" style="10" bestFit="1" customWidth="1"/>
    <col min="15" max="19" width="13.42578125" style="10" bestFit="1" customWidth="1"/>
    <col min="20" max="20" width="12.28515625" style="10" bestFit="1" customWidth="1"/>
    <col min="21" max="21" width="13.42578125" style="10" bestFit="1" customWidth="1"/>
    <col min="22" max="22" width="12.28515625" style="10" bestFit="1" customWidth="1"/>
    <col min="23" max="23" width="13.42578125" style="10" bestFit="1" customWidth="1"/>
    <col min="24" max="16384" width="9.140625" style="10"/>
  </cols>
  <sheetData>
    <row r="2" spans="2:16">
      <c r="B2" s="7" t="s">
        <v>5</v>
      </c>
    </row>
    <row r="4" spans="2:16">
      <c r="B4" s="11" t="s">
        <v>36</v>
      </c>
    </row>
    <row r="5" spans="2:16">
      <c r="D5" s="11"/>
    </row>
    <row r="6" spans="2:16">
      <c r="C6" s="1"/>
      <c r="D6" s="101" t="s">
        <v>9</v>
      </c>
      <c r="E6" s="101" t="s">
        <v>10</v>
      </c>
      <c r="F6" s="101" t="s">
        <v>11</v>
      </c>
      <c r="G6" s="101" t="s">
        <v>12</v>
      </c>
      <c r="H6" s="101" t="s">
        <v>44</v>
      </c>
      <c r="I6" s="101" t="s">
        <v>46</v>
      </c>
    </row>
    <row r="7" spans="2:16" ht="15.75" thickBot="1">
      <c r="C7" s="1"/>
      <c r="D7" s="102"/>
      <c r="E7" s="102"/>
      <c r="F7" s="102"/>
      <c r="G7" s="102"/>
      <c r="H7" s="102"/>
      <c r="I7" s="102"/>
      <c r="L7"/>
      <c r="M7"/>
      <c r="N7"/>
      <c r="O7"/>
      <c r="P7"/>
    </row>
    <row r="8" spans="2:16" ht="15" customHeight="1">
      <c r="B8" s="105" t="s">
        <v>41</v>
      </c>
      <c r="C8" s="12" t="s">
        <v>13</v>
      </c>
      <c r="D8" s="13">
        <v>174063</v>
      </c>
      <c r="E8" s="15">
        <v>215960</v>
      </c>
      <c r="F8" s="13">
        <v>307369</v>
      </c>
      <c r="G8" s="33">
        <v>209620</v>
      </c>
      <c r="H8" s="52">
        <v>259500</v>
      </c>
      <c r="I8" s="33">
        <v>279164</v>
      </c>
      <c r="L8"/>
      <c r="M8"/>
      <c r="N8"/>
      <c r="O8"/>
      <c r="P8"/>
    </row>
    <row r="9" spans="2:16">
      <c r="B9" s="106"/>
      <c r="C9" s="12" t="s">
        <v>14</v>
      </c>
      <c r="D9" s="17">
        <v>18084</v>
      </c>
      <c r="E9" s="19">
        <v>13982</v>
      </c>
      <c r="F9" s="17">
        <v>15075</v>
      </c>
      <c r="G9" s="34">
        <v>20984</v>
      </c>
      <c r="H9" s="53">
        <v>26625</v>
      </c>
      <c r="I9" s="34">
        <v>19231</v>
      </c>
      <c r="L9"/>
      <c r="M9"/>
      <c r="N9"/>
      <c r="O9"/>
      <c r="P9"/>
    </row>
    <row r="10" spans="2:16">
      <c r="B10" s="106"/>
      <c r="C10" s="12" t="s">
        <v>15</v>
      </c>
      <c r="D10" s="17">
        <v>100050</v>
      </c>
      <c r="E10" s="19">
        <v>88480</v>
      </c>
      <c r="F10" s="17">
        <v>83469</v>
      </c>
      <c r="G10" s="34">
        <v>67212</v>
      </c>
      <c r="H10" s="53">
        <v>101511</v>
      </c>
      <c r="I10" s="34">
        <v>87259</v>
      </c>
      <c r="L10"/>
      <c r="M10"/>
      <c r="N10"/>
      <c r="O10"/>
      <c r="P10"/>
    </row>
    <row r="11" spans="2:16">
      <c r="B11" s="107"/>
      <c r="C11" s="12" t="s">
        <v>16</v>
      </c>
      <c r="D11" s="17">
        <v>230257</v>
      </c>
      <c r="E11" s="19">
        <v>314047</v>
      </c>
      <c r="F11" s="17">
        <v>309762</v>
      </c>
      <c r="G11" s="34">
        <v>233780</v>
      </c>
      <c r="H11" s="53">
        <v>276717</v>
      </c>
      <c r="I11" s="34">
        <v>343756</v>
      </c>
      <c r="L11"/>
      <c r="M11"/>
      <c r="N11"/>
      <c r="O11"/>
      <c r="P11"/>
    </row>
    <row r="12" spans="2:16" ht="15" customHeight="1">
      <c r="B12" s="103" t="s">
        <v>40</v>
      </c>
      <c r="C12" s="12" t="s">
        <v>13</v>
      </c>
      <c r="D12" s="21">
        <v>3389</v>
      </c>
      <c r="E12" s="23">
        <v>9353</v>
      </c>
      <c r="F12" s="21">
        <v>7817</v>
      </c>
      <c r="G12" s="35">
        <v>6555</v>
      </c>
      <c r="H12" s="54">
        <v>9753</v>
      </c>
      <c r="I12" s="35">
        <v>20440</v>
      </c>
    </row>
    <row r="13" spans="2:16">
      <c r="B13" s="104"/>
      <c r="C13" s="12" t="s">
        <v>14</v>
      </c>
      <c r="D13" s="25">
        <v>652</v>
      </c>
      <c r="E13" s="27">
        <v>980</v>
      </c>
      <c r="F13" s="25">
        <v>1189</v>
      </c>
      <c r="G13" s="36">
        <v>1024</v>
      </c>
      <c r="H13" s="55">
        <v>1647</v>
      </c>
      <c r="I13" s="36">
        <v>1751</v>
      </c>
    </row>
    <row r="14" spans="2:16">
      <c r="B14" s="104"/>
      <c r="C14" s="12" t="s">
        <v>15</v>
      </c>
      <c r="D14" s="25">
        <v>2585</v>
      </c>
      <c r="E14" s="27">
        <v>7202</v>
      </c>
      <c r="F14" s="25">
        <v>5020</v>
      </c>
      <c r="G14" s="36">
        <v>1857</v>
      </c>
      <c r="H14" s="55">
        <v>3973</v>
      </c>
      <c r="I14" s="36">
        <v>8161</v>
      </c>
    </row>
    <row r="15" spans="2:16" ht="15.75" thickBot="1">
      <c r="B15" s="104"/>
      <c r="C15" s="12" t="s">
        <v>16</v>
      </c>
      <c r="D15" s="29">
        <v>4128</v>
      </c>
      <c r="E15" s="31">
        <v>9783</v>
      </c>
      <c r="F15" s="29">
        <v>9772</v>
      </c>
      <c r="G15" s="37">
        <v>4019</v>
      </c>
      <c r="H15" s="56">
        <v>5062</v>
      </c>
      <c r="I15" s="37">
        <v>20578</v>
      </c>
    </row>
    <row r="18" spans="2:13">
      <c r="B18" s="11" t="s">
        <v>37</v>
      </c>
      <c r="M18" s="11"/>
    </row>
    <row r="19" spans="2:13">
      <c r="B19" s="11"/>
      <c r="M19" s="11"/>
    </row>
    <row r="27" spans="2:13">
      <c r="F27" s="10" t="s">
        <v>9</v>
      </c>
      <c r="G27" s="10" t="s">
        <v>10</v>
      </c>
      <c r="H27" s="10" t="s">
        <v>11</v>
      </c>
      <c r="I27" s="10" t="s">
        <v>12</v>
      </c>
      <c r="J27" s="57" t="s">
        <v>44</v>
      </c>
      <c r="K27" s="58" t="s">
        <v>46</v>
      </c>
    </row>
    <row r="28" spans="2:13">
      <c r="C28" s="10" t="s">
        <v>18</v>
      </c>
      <c r="E28" s="10" t="s">
        <v>13</v>
      </c>
      <c r="F28" s="10">
        <v>174063</v>
      </c>
      <c r="G28" s="10">
        <v>215960</v>
      </c>
      <c r="H28" s="10">
        <v>307369</v>
      </c>
      <c r="I28" s="10">
        <v>209620</v>
      </c>
      <c r="J28" s="10">
        <v>259500</v>
      </c>
      <c r="K28" s="10">
        <v>279164</v>
      </c>
    </row>
    <row r="29" spans="2:13">
      <c r="E29" s="10" t="s">
        <v>14</v>
      </c>
      <c r="F29" s="10">
        <v>18084</v>
      </c>
      <c r="G29" s="10">
        <v>13982</v>
      </c>
      <c r="H29" s="10">
        <v>15075</v>
      </c>
      <c r="I29" s="10">
        <v>20984</v>
      </c>
      <c r="J29" s="10">
        <v>26625</v>
      </c>
      <c r="K29" s="10">
        <v>19231</v>
      </c>
    </row>
    <row r="30" spans="2:13">
      <c r="E30" s="10" t="s">
        <v>15</v>
      </c>
      <c r="F30" s="10">
        <v>100050</v>
      </c>
      <c r="G30" s="10">
        <v>88480</v>
      </c>
      <c r="H30" s="10">
        <v>83469</v>
      </c>
      <c r="I30" s="10">
        <v>67212</v>
      </c>
      <c r="J30" s="10">
        <v>101511</v>
      </c>
      <c r="K30" s="10">
        <v>87259</v>
      </c>
    </row>
    <row r="31" spans="2:13">
      <c r="E31" s="10" t="s">
        <v>16</v>
      </c>
      <c r="F31" s="10">
        <v>230257</v>
      </c>
      <c r="G31" s="10">
        <v>314047</v>
      </c>
      <c r="H31" s="10">
        <v>309762</v>
      </c>
      <c r="I31" s="10">
        <v>233780</v>
      </c>
      <c r="J31" s="10">
        <v>276717</v>
      </c>
      <c r="K31" s="10">
        <v>343756</v>
      </c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8">
    <mergeCell ref="I6:I7"/>
    <mergeCell ref="H6:H7"/>
    <mergeCell ref="G6:G7"/>
    <mergeCell ref="B12:B15"/>
    <mergeCell ref="B8:B11"/>
    <mergeCell ref="D6:D7"/>
    <mergeCell ref="E6:E7"/>
    <mergeCell ref="F6:F7"/>
  </mergeCells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U31"/>
  <sheetViews>
    <sheetView showGridLines="0" zoomScale="90" zoomScaleNormal="90" workbookViewId="0"/>
  </sheetViews>
  <sheetFormatPr defaultRowHeight="15"/>
  <cols>
    <col min="1" max="1" width="9.140625" style="10"/>
    <col min="2" max="2" width="6.28515625" style="10" customWidth="1"/>
    <col min="3" max="3" width="13.28515625" style="10" bestFit="1" customWidth="1"/>
    <col min="4" max="4" width="12.28515625" style="10" bestFit="1" customWidth="1"/>
    <col min="5" max="5" width="14.28515625" style="10" customWidth="1"/>
    <col min="6" max="6" width="12.28515625" style="10" bestFit="1" customWidth="1"/>
    <col min="7" max="7" width="13.42578125" style="10" bestFit="1" customWidth="1"/>
    <col min="8" max="8" width="12.28515625" style="10" bestFit="1" customWidth="1"/>
    <col min="9" max="9" width="13.42578125" style="10" bestFit="1" customWidth="1"/>
    <col min="10" max="10" width="12.28515625" style="10" bestFit="1" customWidth="1"/>
    <col min="11" max="11" width="13.42578125" style="10" bestFit="1" customWidth="1"/>
    <col min="12" max="12" width="12.28515625" style="10" bestFit="1" customWidth="1"/>
    <col min="13" max="13" width="13.42578125" style="10" bestFit="1" customWidth="1"/>
    <col min="14" max="14" width="12.28515625" style="10" bestFit="1" customWidth="1"/>
    <col min="15" max="19" width="13.42578125" style="10" bestFit="1" customWidth="1"/>
    <col min="20" max="20" width="12.28515625" style="10" bestFit="1" customWidth="1"/>
    <col min="21" max="21" width="13.42578125" style="10" bestFit="1" customWidth="1"/>
    <col min="22" max="22" width="12.28515625" style="10" bestFit="1" customWidth="1"/>
    <col min="23" max="23" width="13.42578125" style="10" bestFit="1" customWidth="1"/>
    <col min="24" max="16384" width="9.140625" style="10"/>
  </cols>
  <sheetData>
    <row r="2" spans="2:16">
      <c r="B2" s="7" t="s">
        <v>5</v>
      </c>
    </row>
    <row r="4" spans="2:16">
      <c r="B4" s="11" t="s">
        <v>38</v>
      </c>
    </row>
    <row r="5" spans="2:16">
      <c r="D5" s="11"/>
    </row>
    <row r="6" spans="2:16">
      <c r="C6" s="1"/>
      <c r="D6" s="112" t="s">
        <v>9</v>
      </c>
      <c r="E6" s="108" t="s">
        <v>10</v>
      </c>
      <c r="F6" s="108" t="s">
        <v>11</v>
      </c>
      <c r="G6" s="101" t="s">
        <v>12</v>
      </c>
      <c r="H6" s="108" t="s">
        <v>44</v>
      </c>
      <c r="I6" s="108" t="s">
        <v>46</v>
      </c>
    </row>
    <row r="7" spans="2:16" ht="15.75" thickBot="1">
      <c r="C7" s="1"/>
      <c r="D7" s="113"/>
      <c r="E7" s="109"/>
      <c r="F7" s="109"/>
      <c r="G7" s="102"/>
      <c r="H7" s="109"/>
      <c r="I7" s="109"/>
    </row>
    <row r="8" spans="2:16">
      <c r="B8" s="105" t="s">
        <v>41</v>
      </c>
      <c r="C8" s="12" t="s">
        <v>13</v>
      </c>
      <c r="D8" s="14">
        <v>482512</v>
      </c>
      <c r="E8" s="16">
        <v>565403</v>
      </c>
      <c r="F8" s="14">
        <v>781721</v>
      </c>
      <c r="G8" s="16">
        <v>575339</v>
      </c>
      <c r="H8" s="14">
        <v>718512</v>
      </c>
      <c r="I8" s="16">
        <v>734535</v>
      </c>
    </row>
    <row r="9" spans="2:16">
      <c r="B9" s="106"/>
      <c r="C9" s="12" t="s">
        <v>14</v>
      </c>
      <c r="D9" s="18">
        <v>39729</v>
      </c>
      <c r="E9" s="20">
        <v>32052</v>
      </c>
      <c r="F9" s="18">
        <v>36561</v>
      </c>
      <c r="G9" s="20">
        <v>50549</v>
      </c>
      <c r="H9" s="18">
        <v>59066</v>
      </c>
      <c r="I9" s="20">
        <v>44538</v>
      </c>
    </row>
    <row r="10" spans="2:16">
      <c r="B10" s="106"/>
      <c r="C10" s="12" t="s">
        <v>15</v>
      </c>
      <c r="D10" s="18">
        <v>242369</v>
      </c>
      <c r="E10" s="20">
        <v>215191</v>
      </c>
      <c r="F10" s="18">
        <v>198552</v>
      </c>
      <c r="G10" s="20">
        <v>185630</v>
      </c>
      <c r="H10" s="18">
        <v>260828</v>
      </c>
      <c r="I10" s="20">
        <v>216328</v>
      </c>
      <c r="L10"/>
      <c r="M10"/>
      <c r="N10"/>
      <c r="O10"/>
      <c r="P10"/>
    </row>
    <row r="11" spans="2:16">
      <c r="B11" s="107"/>
      <c r="C11" s="12" t="s">
        <v>16</v>
      </c>
      <c r="D11" s="18">
        <v>830984</v>
      </c>
      <c r="E11" s="20">
        <v>1175660</v>
      </c>
      <c r="F11" s="18">
        <v>863396</v>
      </c>
      <c r="G11" s="20">
        <v>800009</v>
      </c>
      <c r="H11" s="18">
        <v>917782</v>
      </c>
      <c r="I11" s="20">
        <v>1198913</v>
      </c>
      <c r="L11"/>
      <c r="M11"/>
      <c r="N11"/>
      <c r="O11"/>
      <c r="P11"/>
    </row>
    <row r="12" spans="2:16" ht="15" customHeight="1">
      <c r="B12" s="110" t="s">
        <v>40</v>
      </c>
      <c r="C12" s="12" t="s">
        <v>13</v>
      </c>
      <c r="D12" s="22">
        <v>9403</v>
      </c>
      <c r="E12" s="24">
        <v>23098</v>
      </c>
      <c r="F12" s="22">
        <v>20411</v>
      </c>
      <c r="G12" s="24">
        <v>17623</v>
      </c>
      <c r="H12" s="22">
        <v>25509</v>
      </c>
      <c r="I12" s="24">
        <v>48990</v>
      </c>
      <c r="L12"/>
      <c r="M12"/>
      <c r="N12"/>
      <c r="O12"/>
      <c r="P12"/>
    </row>
    <row r="13" spans="2:16">
      <c r="B13" s="111"/>
      <c r="C13" s="12" t="s">
        <v>14</v>
      </c>
      <c r="D13" s="26">
        <v>1200</v>
      </c>
      <c r="E13" s="28">
        <v>1899</v>
      </c>
      <c r="F13" s="26">
        <v>2028</v>
      </c>
      <c r="G13" s="28">
        <v>1889</v>
      </c>
      <c r="H13" s="26">
        <v>2904</v>
      </c>
      <c r="I13" s="28">
        <v>3170</v>
      </c>
      <c r="L13"/>
      <c r="M13"/>
      <c r="N13"/>
      <c r="O13"/>
      <c r="P13"/>
    </row>
    <row r="14" spans="2:16">
      <c r="B14" s="111"/>
      <c r="C14" s="12" t="s">
        <v>15</v>
      </c>
      <c r="D14" s="26">
        <v>5134</v>
      </c>
      <c r="E14" s="28">
        <v>13092</v>
      </c>
      <c r="F14" s="26">
        <v>9760</v>
      </c>
      <c r="G14" s="28">
        <v>4025</v>
      </c>
      <c r="H14" s="26">
        <v>8549</v>
      </c>
      <c r="I14" s="28">
        <v>17867</v>
      </c>
      <c r="L14"/>
      <c r="M14"/>
      <c r="N14"/>
      <c r="O14"/>
      <c r="P14"/>
    </row>
    <row r="15" spans="2:16" ht="15.75" thickBot="1">
      <c r="B15" s="111"/>
      <c r="C15" s="12" t="s">
        <v>16</v>
      </c>
      <c r="D15" s="30">
        <v>11710</v>
      </c>
      <c r="E15" s="32">
        <v>23549</v>
      </c>
      <c r="F15" s="30">
        <v>24175</v>
      </c>
      <c r="G15" s="32">
        <v>9832</v>
      </c>
      <c r="H15" s="30">
        <v>12876</v>
      </c>
      <c r="I15" s="32">
        <v>41015</v>
      </c>
    </row>
    <row r="18" spans="2:21">
      <c r="B18" s="11" t="s">
        <v>39</v>
      </c>
    </row>
    <row r="19" spans="2:21">
      <c r="L19" s="38"/>
      <c r="M19" s="38"/>
      <c r="N19" s="38"/>
      <c r="O19" s="38"/>
      <c r="P19" s="38"/>
      <c r="Q19" s="38"/>
      <c r="R19" s="38"/>
      <c r="S19" s="38"/>
      <c r="T19" s="38"/>
    </row>
    <row r="20" spans="2:21">
      <c r="L20" s="38"/>
      <c r="M20" s="38"/>
      <c r="N20" s="51"/>
      <c r="O20" s="51"/>
      <c r="P20" s="51"/>
      <c r="Q20" s="51"/>
      <c r="R20" s="51"/>
      <c r="S20" s="51"/>
      <c r="T20" s="51"/>
    </row>
    <row r="21" spans="2:21">
      <c r="L21" s="38"/>
      <c r="M21" s="38"/>
      <c r="N21" s="38"/>
      <c r="O21" s="38"/>
      <c r="P21" s="38"/>
      <c r="Q21" s="38"/>
      <c r="R21" s="38"/>
      <c r="S21" s="38"/>
      <c r="T21" s="51"/>
      <c r="U21" s="38"/>
    </row>
    <row r="22" spans="2:21">
      <c r="L22" s="38"/>
      <c r="M22" s="38"/>
      <c r="N22" s="38"/>
      <c r="O22" s="38"/>
      <c r="P22" s="38" t="s">
        <v>9</v>
      </c>
      <c r="Q22" s="38" t="s">
        <v>10</v>
      </c>
      <c r="R22" s="38" t="s">
        <v>11</v>
      </c>
      <c r="S22" s="38" t="s">
        <v>12</v>
      </c>
      <c r="T22" s="38" t="s">
        <v>44</v>
      </c>
      <c r="U22" s="38" t="s">
        <v>46</v>
      </c>
    </row>
    <row r="23" spans="2:21">
      <c r="L23" s="38"/>
      <c r="M23" s="38" t="s">
        <v>17</v>
      </c>
      <c r="N23" s="38"/>
      <c r="O23" s="38" t="s">
        <v>13</v>
      </c>
      <c r="P23" s="38">
        <v>482512</v>
      </c>
      <c r="Q23" s="38">
        <v>565403</v>
      </c>
      <c r="R23" s="38">
        <v>781721</v>
      </c>
      <c r="S23" s="38">
        <v>575339</v>
      </c>
      <c r="T23" s="38">
        <v>718512</v>
      </c>
      <c r="U23" s="38">
        <v>734535</v>
      </c>
    </row>
    <row r="24" spans="2:21">
      <c r="L24" s="38"/>
      <c r="M24" s="38"/>
      <c r="N24" s="38"/>
      <c r="O24" s="38" t="s">
        <v>14</v>
      </c>
      <c r="P24" s="38">
        <v>39729</v>
      </c>
      <c r="Q24" s="38">
        <v>32052</v>
      </c>
      <c r="R24" s="38">
        <v>36561</v>
      </c>
      <c r="S24" s="38">
        <v>50549</v>
      </c>
      <c r="T24" s="38">
        <v>59066</v>
      </c>
      <c r="U24" s="38">
        <v>44538</v>
      </c>
    </row>
    <row r="25" spans="2:21">
      <c r="L25" s="38"/>
      <c r="M25" s="38"/>
      <c r="N25" s="38"/>
      <c r="O25" s="38" t="s">
        <v>15</v>
      </c>
      <c r="P25" s="38">
        <v>242369</v>
      </c>
      <c r="Q25" s="38">
        <v>215191</v>
      </c>
      <c r="R25" s="38">
        <v>198552</v>
      </c>
      <c r="S25" s="38">
        <v>185630</v>
      </c>
      <c r="T25" s="38">
        <v>260828</v>
      </c>
      <c r="U25" s="38">
        <v>216328</v>
      </c>
    </row>
    <row r="26" spans="2:21">
      <c r="L26" s="38"/>
      <c r="M26" s="38"/>
      <c r="N26" s="38"/>
      <c r="O26" s="38" t="s">
        <v>16</v>
      </c>
      <c r="P26" s="38">
        <v>830984</v>
      </c>
      <c r="Q26" s="38">
        <v>1175660</v>
      </c>
      <c r="R26" s="38">
        <v>863396</v>
      </c>
      <c r="S26" s="38">
        <v>800009</v>
      </c>
      <c r="T26" s="38">
        <v>917782</v>
      </c>
      <c r="U26" s="38">
        <v>1198913</v>
      </c>
    </row>
    <row r="27" spans="2:21">
      <c r="L27" s="38"/>
      <c r="M27" s="38"/>
      <c r="N27" s="38"/>
      <c r="O27" s="38"/>
      <c r="P27" s="38"/>
      <c r="Q27" s="38"/>
      <c r="R27" s="38"/>
      <c r="S27" s="38"/>
      <c r="T27" s="38"/>
      <c r="U27" s="38"/>
    </row>
    <row r="28" spans="2:21">
      <c r="N28" s="38"/>
      <c r="O28" s="38"/>
      <c r="P28" s="38"/>
      <c r="Q28" s="38"/>
      <c r="R28" s="38"/>
      <c r="S28" s="38"/>
      <c r="T28" s="51"/>
    </row>
    <row r="29" spans="2:21">
      <c r="N29" s="38"/>
      <c r="O29" s="38"/>
      <c r="P29" s="38"/>
      <c r="Q29" s="38"/>
      <c r="R29" s="38"/>
      <c r="S29" s="38"/>
      <c r="T29" s="51"/>
    </row>
    <row r="30" spans="2:21">
      <c r="N30" s="51"/>
      <c r="O30" s="51"/>
      <c r="P30" s="51"/>
      <c r="Q30" s="51"/>
      <c r="R30" s="51"/>
      <c r="S30" s="51"/>
      <c r="T30" s="51"/>
    </row>
    <row r="31" spans="2:21">
      <c r="N31" s="51"/>
      <c r="O31" s="51"/>
      <c r="P31" s="51"/>
      <c r="Q31" s="51"/>
      <c r="R31" s="51"/>
      <c r="S31" s="51"/>
      <c r="T31" s="5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8">
    <mergeCell ref="I6:I7"/>
    <mergeCell ref="H6:H7"/>
    <mergeCell ref="G6:G7"/>
    <mergeCell ref="B8:B11"/>
    <mergeCell ref="B12:B15"/>
    <mergeCell ref="D6:D7"/>
    <mergeCell ref="E6:E7"/>
    <mergeCell ref="F6:F7"/>
  </mergeCells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U38"/>
  <sheetViews>
    <sheetView showGridLines="0" zoomScale="90" zoomScaleNormal="90" workbookViewId="0"/>
  </sheetViews>
  <sheetFormatPr defaultRowHeight="15"/>
  <cols>
    <col min="1" max="2" width="9.140625" style="61"/>
    <col min="3" max="20" width="12.7109375" style="61" customWidth="1"/>
    <col min="21" max="16384" width="9.140625" style="61"/>
  </cols>
  <sheetData>
    <row r="2" spans="2:14">
      <c r="B2" s="62" t="s">
        <v>5</v>
      </c>
    </row>
    <row r="4" spans="2:14">
      <c r="B4" s="82" t="s">
        <v>47</v>
      </c>
      <c r="C4" s="82"/>
    </row>
    <row r="5" spans="2:14" ht="15.75" thickBot="1">
      <c r="C5" s="82"/>
    </row>
    <row r="6" spans="2:14">
      <c r="C6" s="116" t="s">
        <v>48</v>
      </c>
      <c r="D6" s="118" t="s">
        <v>49</v>
      </c>
      <c r="E6" s="118" t="s">
        <v>50</v>
      </c>
      <c r="F6" s="118" t="s">
        <v>51</v>
      </c>
      <c r="G6" s="118" t="s">
        <v>52</v>
      </c>
      <c r="H6" s="118" t="s">
        <v>53</v>
      </c>
      <c r="I6" s="118" t="s">
        <v>54</v>
      </c>
      <c r="J6" s="118" t="s">
        <v>55</v>
      </c>
      <c r="K6" s="118" t="s">
        <v>56</v>
      </c>
      <c r="L6" s="118" t="s">
        <v>57</v>
      </c>
      <c r="M6" s="118" t="s">
        <v>58</v>
      </c>
      <c r="N6" s="114" t="s">
        <v>59</v>
      </c>
    </row>
    <row r="7" spans="2:14" ht="15.75" thickBot="1">
      <c r="C7" s="117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5"/>
    </row>
    <row r="8" spans="2:14">
      <c r="B8" s="83">
        <v>2017</v>
      </c>
      <c r="C8" s="84">
        <v>156369</v>
      </c>
      <c r="D8" s="85">
        <v>166240</v>
      </c>
      <c r="E8" s="84">
        <v>200060</v>
      </c>
      <c r="F8" s="85">
        <v>174858</v>
      </c>
      <c r="G8" s="84">
        <v>213894</v>
      </c>
      <c r="H8" s="85">
        <v>243469</v>
      </c>
      <c r="I8" s="84">
        <v>272848</v>
      </c>
      <c r="J8" s="85">
        <v>249737</v>
      </c>
      <c r="K8" s="84">
        <v>192759</v>
      </c>
      <c r="L8" s="85">
        <v>196797</v>
      </c>
      <c r="M8" s="84">
        <v>177370</v>
      </c>
      <c r="N8" s="86">
        <v>157200</v>
      </c>
    </row>
    <row r="9" spans="2:14" ht="15.75" thickBot="1">
      <c r="B9" s="87">
        <v>2018</v>
      </c>
      <c r="C9" s="88">
        <v>237197</v>
      </c>
      <c r="D9" s="89">
        <v>204695</v>
      </c>
      <c r="E9" s="90">
        <v>222461</v>
      </c>
      <c r="F9" s="60">
        <v>237774</v>
      </c>
      <c r="G9" s="69">
        <v>242714</v>
      </c>
      <c r="H9" s="60">
        <v>248922</v>
      </c>
      <c r="I9" s="91" t="s">
        <v>80</v>
      </c>
      <c r="J9" s="92" t="s">
        <v>80</v>
      </c>
      <c r="K9" s="91" t="s">
        <v>80</v>
      </c>
      <c r="L9" s="92" t="s">
        <v>80</v>
      </c>
      <c r="M9" s="91" t="s">
        <v>80</v>
      </c>
      <c r="N9" s="93" t="s">
        <v>80</v>
      </c>
    </row>
    <row r="12" spans="2:14">
      <c r="B12" s="82" t="s">
        <v>60</v>
      </c>
      <c r="L12" s="82" t="s">
        <v>61</v>
      </c>
    </row>
    <row r="17" spans="1:21">
      <c r="A17" s="94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</row>
    <row r="18" spans="1:21">
      <c r="A18" s="94"/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</row>
    <row r="19" spans="1:21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94"/>
      <c r="T19" s="94"/>
      <c r="U19" s="94"/>
    </row>
    <row r="20" spans="1:21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94"/>
      <c r="T20" s="94"/>
      <c r="U20" s="94"/>
    </row>
    <row r="21" spans="1:21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94"/>
      <c r="T21" s="94"/>
      <c r="U21" s="94"/>
    </row>
    <row r="22" spans="1:21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94"/>
      <c r="T22" s="94"/>
      <c r="U22" s="94"/>
    </row>
    <row r="23" spans="1:21">
      <c r="A23" s="59"/>
      <c r="B23" s="59" t="s">
        <v>48</v>
      </c>
      <c r="C23" s="59" t="s">
        <v>49</v>
      </c>
      <c r="D23" s="59" t="s">
        <v>50</v>
      </c>
      <c r="E23" s="59" t="s">
        <v>51</v>
      </c>
      <c r="F23" s="59" t="s">
        <v>52</v>
      </c>
      <c r="G23" s="59" t="s">
        <v>53</v>
      </c>
      <c r="H23" s="59" t="s">
        <v>54</v>
      </c>
      <c r="I23" s="59" t="s">
        <v>55</v>
      </c>
      <c r="J23" s="59" t="s">
        <v>56</v>
      </c>
      <c r="K23" s="59" t="s">
        <v>57</v>
      </c>
      <c r="L23" s="59" t="s">
        <v>58</v>
      </c>
      <c r="M23" s="59" t="s">
        <v>59</v>
      </c>
      <c r="N23" s="59"/>
      <c r="O23" s="59"/>
      <c r="P23" s="59"/>
      <c r="Q23" s="59"/>
      <c r="R23" s="59"/>
      <c r="S23" s="94"/>
      <c r="T23" s="94"/>
      <c r="U23" s="94"/>
    </row>
    <row r="24" spans="1:21" s="59" customFormat="1">
      <c r="B24" s="59">
        <v>156369</v>
      </c>
      <c r="C24" s="59">
        <v>166240</v>
      </c>
      <c r="D24" s="59">
        <v>200060</v>
      </c>
      <c r="E24" s="59">
        <v>174858</v>
      </c>
      <c r="F24" s="59">
        <v>213894</v>
      </c>
      <c r="G24" s="59">
        <v>243469</v>
      </c>
      <c r="H24" s="59">
        <v>272848</v>
      </c>
      <c r="I24" s="59">
        <v>249737</v>
      </c>
      <c r="J24" s="59">
        <v>192759</v>
      </c>
      <c r="K24" s="59">
        <v>196797</v>
      </c>
      <c r="L24" s="59">
        <v>177370</v>
      </c>
      <c r="M24" s="59">
        <v>157200</v>
      </c>
      <c r="S24" s="94"/>
      <c r="T24" s="94"/>
      <c r="U24" s="94"/>
    </row>
    <row r="25" spans="1:21" s="59" customFormat="1">
      <c r="B25" s="59">
        <v>237197</v>
      </c>
      <c r="C25" s="59">
        <v>204695</v>
      </c>
      <c r="D25" s="59">
        <v>222461</v>
      </c>
      <c r="E25" s="59">
        <v>237774</v>
      </c>
      <c r="F25" s="59">
        <v>242714</v>
      </c>
      <c r="G25" s="59">
        <v>248922</v>
      </c>
      <c r="S25" s="94"/>
      <c r="T25" s="94"/>
      <c r="U25" s="94"/>
    </row>
    <row r="26" spans="1:21" s="59" customFormat="1">
      <c r="B26" s="59">
        <v>447895</v>
      </c>
      <c r="C26" s="59">
        <v>478979</v>
      </c>
      <c r="D26" s="59">
        <v>668720</v>
      </c>
      <c r="E26" s="59">
        <v>550953</v>
      </c>
      <c r="F26" s="59">
        <v>711513</v>
      </c>
      <c r="G26" s="59">
        <v>725840</v>
      </c>
      <c r="H26" s="59">
        <v>669421</v>
      </c>
      <c r="I26" s="59">
        <v>632817</v>
      </c>
      <c r="J26" s="59">
        <v>577992</v>
      </c>
      <c r="K26" s="59">
        <v>619342</v>
      </c>
      <c r="L26" s="59">
        <v>531632</v>
      </c>
      <c r="M26" s="59">
        <v>460553</v>
      </c>
      <c r="S26" s="94"/>
      <c r="T26" s="94"/>
      <c r="U26" s="94"/>
    </row>
    <row r="27" spans="1:21" s="59" customFormat="1">
      <c r="B27" s="59">
        <v>657036</v>
      </c>
      <c r="C27" s="59">
        <v>600033</v>
      </c>
      <c r="D27" s="59">
        <v>699119</v>
      </c>
      <c r="E27" s="59">
        <v>702584</v>
      </c>
      <c r="F27" s="94">
        <v>763893</v>
      </c>
      <c r="G27" s="94">
        <v>727837</v>
      </c>
      <c r="S27" s="94"/>
      <c r="T27" s="94"/>
      <c r="U27" s="94"/>
    </row>
    <row r="28" spans="1:21" s="59" customFormat="1">
      <c r="B28" s="59">
        <f t="shared" ref="B28:M29" si="0">B26/B24</f>
        <v>2.8643465136951698</v>
      </c>
      <c r="C28" s="59">
        <f t="shared" si="0"/>
        <v>2.8812500000000001</v>
      </c>
      <c r="D28" s="59">
        <f t="shared" si="0"/>
        <v>3.34259722083375</v>
      </c>
      <c r="E28" s="59">
        <f t="shared" si="0"/>
        <v>3.1508595546100264</v>
      </c>
      <c r="F28" s="59">
        <f t="shared" si="0"/>
        <v>3.3264747959269543</v>
      </c>
      <c r="G28" s="59">
        <f t="shared" si="0"/>
        <v>2.9812419650961726</v>
      </c>
      <c r="H28" s="59">
        <f t="shared" si="0"/>
        <v>2.4534576027678416</v>
      </c>
      <c r="I28" s="59">
        <f t="shared" si="0"/>
        <v>2.5339336982505598</v>
      </c>
      <c r="J28" s="59">
        <f t="shared" si="0"/>
        <v>2.998521469814639</v>
      </c>
      <c r="K28" s="59">
        <f t="shared" si="0"/>
        <v>3.1471109823828614</v>
      </c>
      <c r="L28" s="59">
        <f t="shared" si="0"/>
        <v>2.9973050685008737</v>
      </c>
      <c r="M28" s="59">
        <f t="shared" si="0"/>
        <v>2.9297264631043256</v>
      </c>
      <c r="S28" s="94"/>
      <c r="T28" s="94"/>
      <c r="U28" s="94"/>
    </row>
    <row r="29" spans="1:21">
      <c r="A29" s="59"/>
      <c r="B29" s="59">
        <f t="shared" si="0"/>
        <v>2.770001306930526</v>
      </c>
      <c r="C29" s="59">
        <f t="shared" si="0"/>
        <v>2.9313515229976308</v>
      </c>
      <c r="D29" s="59">
        <f t="shared" si="0"/>
        <v>3.1426587132126529</v>
      </c>
      <c r="E29" s="59">
        <f t="shared" si="0"/>
        <v>2.9548394694121307</v>
      </c>
      <c r="F29" s="59">
        <f t="shared" si="0"/>
        <v>3.1472968184777144</v>
      </c>
      <c r="G29" s="59">
        <f t="shared" si="0"/>
        <v>2.9239560986975839</v>
      </c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94"/>
      <c r="T29" s="94"/>
      <c r="U29" s="94"/>
    </row>
    <row r="30" spans="1:21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94"/>
      <c r="T30" s="94"/>
      <c r="U30" s="94"/>
    </row>
    <row r="31" spans="1:21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94"/>
      <c r="T31" s="94"/>
      <c r="U31" s="94"/>
    </row>
    <row r="32" spans="1:21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94"/>
      <c r="T32" s="94"/>
      <c r="U32" s="94"/>
    </row>
    <row r="33" spans="1:21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94"/>
      <c r="T33" s="94"/>
      <c r="U33" s="94"/>
    </row>
    <row r="34" spans="1:21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94"/>
      <c r="T34" s="94"/>
      <c r="U34" s="94"/>
    </row>
    <row r="35" spans="1:21">
      <c r="A35" s="94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</row>
    <row r="36" spans="1:21">
      <c r="A36" s="94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</row>
    <row r="37" spans="1:21">
      <c r="A37" s="94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</row>
    <row r="38" spans="1:21">
      <c r="A38" s="94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P18"/>
  <sheetViews>
    <sheetView showGridLines="0" workbookViewId="0"/>
  </sheetViews>
  <sheetFormatPr defaultRowHeight="15"/>
  <cols>
    <col min="2" max="2" width="15.7109375" customWidth="1"/>
    <col min="3" max="3" width="13.140625" customWidth="1"/>
    <col min="4" max="4" width="14.7109375" customWidth="1"/>
  </cols>
  <sheetData>
    <row r="2" spans="2:16">
      <c r="B2" s="7" t="s">
        <v>5</v>
      </c>
    </row>
    <row r="4" spans="2:16">
      <c r="B4" s="64" t="s">
        <v>84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</row>
    <row r="5" spans="2:16">
      <c r="B5" s="64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</row>
    <row r="6" spans="2:16" ht="15" customHeight="1">
      <c r="B6" s="97" t="s">
        <v>29</v>
      </c>
      <c r="C6" s="127"/>
      <c r="D6" s="128"/>
      <c r="E6" s="97" t="s">
        <v>30</v>
      </c>
      <c r="F6" s="127"/>
      <c r="G6" s="128"/>
      <c r="H6" s="131" t="s">
        <v>31</v>
      </c>
      <c r="I6" s="132"/>
      <c r="J6" s="133"/>
      <c r="K6" s="97" t="s">
        <v>32</v>
      </c>
      <c r="L6" s="127"/>
      <c r="M6" s="128"/>
      <c r="N6" s="97" t="s">
        <v>33</v>
      </c>
      <c r="O6" s="127"/>
      <c r="P6" s="128"/>
    </row>
    <row r="7" spans="2:16">
      <c r="B7" s="98"/>
      <c r="C7" s="129"/>
      <c r="D7" s="130"/>
      <c r="E7" s="98"/>
      <c r="F7" s="129"/>
      <c r="G7" s="130"/>
      <c r="H7" s="134"/>
      <c r="I7" s="135"/>
      <c r="J7" s="136"/>
      <c r="K7" s="98"/>
      <c r="L7" s="129"/>
      <c r="M7" s="130"/>
      <c r="N7" s="98"/>
      <c r="O7" s="129"/>
      <c r="P7" s="130"/>
    </row>
    <row r="8" spans="2:16" ht="30.75" customHeight="1">
      <c r="B8" s="120" t="s">
        <v>71</v>
      </c>
      <c r="C8" s="121"/>
      <c r="D8" s="122"/>
      <c r="E8" s="123">
        <v>8234</v>
      </c>
      <c r="F8" s="124"/>
      <c r="G8" s="125"/>
      <c r="H8" s="120" t="s">
        <v>72</v>
      </c>
      <c r="I8" s="121"/>
      <c r="J8" s="122"/>
      <c r="K8" s="126" t="s">
        <v>85</v>
      </c>
      <c r="L8" s="124"/>
      <c r="M8" s="125"/>
      <c r="N8" s="120" t="s">
        <v>73</v>
      </c>
      <c r="O8" s="121"/>
      <c r="P8" s="122"/>
    </row>
    <row r="9" spans="2:16" ht="30" customHeight="1">
      <c r="B9" s="120" t="s">
        <v>74</v>
      </c>
      <c r="C9" s="121"/>
      <c r="D9" s="122"/>
      <c r="E9" s="123">
        <v>4566</v>
      </c>
      <c r="F9" s="124"/>
      <c r="G9" s="125"/>
      <c r="H9" s="120" t="s">
        <v>75</v>
      </c>
      <c r="I9" s="121"/>
      <c r="J9" s="122"/>
      <c r="K9" s="126" t="s">
        <v>86</v>
      </c>
      <c r="L9" s="124"/>
      <c r="M9" s="125"/>
      <c r="N9" s="120" t="s">
        <v>73</v>
      </c>
      <c r="O9" s="121"/>
      <c r="P9" s="122"/>
    </row>
    <row r="10" spans="2:16">
      <c r="B10" s="11"/>
    </row>
    <row r="11" spans="2:16">
      <c r="B11" s="11"/>
    </row>
    <row r="12" spans="2:16" ht="15" customHeight="1">
      <c r="B12" s="11" t="s">
        <v>83</v>
      </c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</row>
    <row r="13" spans="2:16">
      <c r="B13" s="1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</row>
    <row r="14" spans="2:16" ht="15" customHeight="1">
      <c r="B14" s="97" t="s">
        <v>29</v>
      </c>
      <c r="C14" s="127"/>
      <c r="D14" s="128"/>
      <c r="E14" s="97" t="s">
        <v>30</v>
      </c>
      <c r="F14" s="127"/>
      <c r="G14" s="128"/>
      <c r="H14" s="131" t="s">
        <v>31</v>
      </c>
      <c r="I14" s="132"/>
      <c r="J14" s="133"/>
      <c r="K14" s="97" t="s">
        <v>32</v>
      </c>
      <c r="L14" s="127"/>
      <c r="M14" s="128"/>
      <c r="N14" s="97" t="s">
        <v>33</v>
      </c>
      <c r="O14" s="127"/>
      <c r="P14" s="128"/>
    </row>
    <row r="15" spans="2:16" ht="15" customHeight="1">
      <c r="B15" s="98"/>
      <c r="C15" s="129"/>
      <c r="D15" s="130"/>
      <c r="E15" s="98"/>
      <c r="F15" s="129"/>
      <c r="G15" s="130"/>
      <c r="H15" s="134"/>
      <c r="I15" s="135"/>
      <c r="J15" s="136"/>
      <c r="K15" s="98"/>
      <c r="L15" s="129"/>
      <c r="M15" s="130"/>
      <c r="N15" s="98"/>
      <c r="O15" s="129"/>
      <c r="P15" s="130"/>
    </row>
    <row r="16" spans="2:16" s="61" customFormat="1" ht="30.75" customHeight="1">
      <c r="B16" s="120" t="s">
        <v>67</v>
      </c>
      <c r="C16" s="121"/>
      <c r="D16" s="122"/>
      <c r="E16" s="123">
        <v>6934</v>
      </c>
      <c r="F16" s="124"/>
      <c r="G16" s="125"/>
      <c r="H16" s="120" t="s">
        <v>70</v>
      </c>
      <c r="I16" s="121"/>
      <c r="J16" s="122"/>
      <c r="K16" s="126" t="s">
        <v>85</v>
      </c>
      <c r="L16" s="124"/>
      <c r="M16" s="125"/>
      <c r="N16" s="120" t="s">
        <v>64</v>
      </c>
      <c r="O16" s="121"/>
      <c r="P16" s="122"/>
    </row>
    <row r="17" spans="2:16" s="61" customFormat="1" ht="30.75" customHeight="1">
      <c r="B17" s="120" t="s">
        <v>68</v>
      </c>
      <c r="C17" s="121"/>
      <c r="D17" s="122"/>
      <c r="E17" s="123">
        <v>4281</v>
      </c>
      <c r="F17" s="124"/>
      <c r="G17" s="125"/>
      <c r="H17" s="120" t="s">
        <v>62</v>
      </c>
      <c r="I17" s="121"/>
      <c r="J17" s="122"/>
      <c r="K17" s="126" t="s">
        <v>87</v>
      </c>
      <c r="L17" s="124"/>
      <c r="M17" s="125"/>
      <c r="N17" s="120" t="s">
        <v>65</v>
      </c>
      <c r="O17" s="121"/>
      <c r="P17" s="122"/>
    </row>
    <row r="18" spans="2:16" s="61" customFormat="1" ht="30" customHeight="1">
      <c r="B18" s="120" t="s">
        <v>69</v>
      </c>
      <c r="C18" s="121"/>
      <c r="D18" s="122"/>
      <c r="E18" s="123">
        <v>266</v>
      </c>
      <c r="F18" s="124"/>
      <c r="G18" s="125"/>
      <c r="H18" s="120" t="s">
        <v>63</v>
      </c>
      <c r="I18" s="121"/>
      <c r="J18" s="122"/>
      <c r="K18" s="126" t="s">
        <v>88</v>
      </c>
      <c r="L18" s="124"/>
      <c r="M18" s="125"/>
      <c r="N18" s="120" t="s">
        <v>66</v>
      </c>
      <c r="O18" s="121"/>
      <c r="P18" s="122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35">
    <mergeCell ref="B18:D18"/>
    <mergeCell ref="E18:G18"/>
    <mergeCell ref="H18:J18"/>
    <mergeCell ref="K18:M18"/>
    <mergeCell ref="N18:P18"/>
    <mergeCell ref="B17:D17"/>
    <mergeCell ref="E17:G17"/>
    <mergeCell ref="H17:J17"/>
    <mergeCell ref="K17:M17"/>
    <mergeCell ref="N17:P17"/>
    <mergeCell ref="B16:D16"/>
    <mergeCell ref="E16:G16"/>
    <mergeCell ref="H16:J16"/>
    <mergeCell ref="K16:M16"/>
    <mergeCell ref="N16:P16"/>
    <mergeCell ref="B14:D15"/>
    <mergeCell ref="E14:G15"/>
    <mergeCell ref="H14:J15"/>
    <mergeCell ref="K14:M15"/>
    <mergeCell ref="N14:P15"/>
    <mergeCell ref="B9:D9"/>
    <mergeCell ref="E9:G9"/>
    <mergeCell ref="H9:J9"/>
    <mergeCell ref="K9:M9"/>
    <mergeCell ref="N9:P9"/>
    <mergeCell ref="B6:D7"/>
    <mergeCell ref="E6:G7"/>
    <mergeCell ref="H6:J7"/>
    <mergeCell ref="K6:M7"/>
    <mergeCell ref="N6:P7"/>
    <mergeCell ref="B8:D8"/>
    <mergeCell ref="E8:G8"/>
    <mergeCell ref="H8:J8"/>
    <mergeCell ref="K8:M8"/>
    <mergeCell ref="N8:P8"/>
  </mergeCells>
  <hyperlinks>
    <hyperlink ref="B2" location="'Spis treści'!A1" tooltip="Powrót do spisu treści" display="Powrót do spisu treści" xr:uid="{00000000-0004-0000-0700-000000000000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6A38B64B-528E-49FE-A01D-4D6D90F94216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Nazwane zakresy</vt:lpstr>
      </vt:variant>
      <vt:variant>
        <vt:i4>1</vt:i4>
      </vt:variant>
    </vt:vector>
  </HeadingPairs>
  <TitlesOfParts>
    <vt:vector size="9" baseType="lpstr">
      <vt:lpstr>Strona tytułowa</vt:lpstr>
      <vt:lpstr>Spis treści</vt:lpstr>
      <vt:lpstr>Nota metodyczna</vt:lpstr>
      <vt:lpstr>1. Liczba deklaracji</vt:lpstr>
      <vt:lpstr>2. Liczba umów</vt:lpstr>
      <vt:lpstr>3. Liczba klientów</vt:lpstr>
      <vt:lpstr>4.Liczba umów na miesiąc</vt:lpstr>
      <vt:lpstr>5.Niewypłacalności</vt:lpstr>
      <vt:lpstr>'Spis treści'!Obszar_wydruku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2020-03-05T15:55:42Z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e790d812-9b4e-4815-b7f6-cb8d906b67a9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