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heme/themeOverride1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filterPrivacy="1" updateLinks="never" defaultThemeVersion="124226"/>
  <xr:revisionPtr revIDLastSave="0" documentId="13_ncr:1_{FFA30749-8D74-4CA3-824D-0D48CD6DAFFD}" xr6:coauthVersionLast="46" xr6:coauthVersionMax="46" xr10:uidLastSave="{00000000-0000-0000-0000-000000000000}"/>
  <bookViews>
    <workbookView xWindow="-108" yWindow="-108" windowWidth="23256" windowHeight="12576" tabRatio="819" firstSheet="2" activeTab="8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15" r:id="rId4"/>
    <sheet name="2. Umowy OT" sheetId="8" r:id="rId5"/>
    <sheet name="3. Podróżni OT" sheetId="20" r:id="rId6"/>
    <sheet name="4. Umowy i Podróżni PUNPUT" sheetId="19" r:id="rId7"/>
    <sheet name="5. Liczba umów na miesiąc" sheetId="16" r:id="rId8"/>
    <sheet name="6. Niewypłacalności" sheetId="13" r:id="rId9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deklaracji'!$A$1:$N$39</definedName>
    <definedName name="_xlnm.Print_Area" localSheetId="7">'5. Liczba umów na miesiąc'!$A$1:$Y$49</definedName>
    <definedName name="_xlnm.Print_Area" localSheetId="8">'6. Niewypłacalności'!$A$1:$R$54</definedName>
    <definedName name="_xlnm.Print_Area" localSheetId="2">'Nota metodyczna'!$B$1:$B$38</definedName>
    <definedName name="_xlnm.Print_Area" localSheetId="1">'Spis treści'!$A$1:$E$25</definedName>
    <definedName name="_xlnm.Print_Area" localSheetId="0">'Strona tytułowa'!$B$1:$B$49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9" i="16" l="1"/>
  <c r="B39" i="16"/>
  <c r="C39" i="16"/>
  <c r="D39" i="16"/>
  <c r="E39" i="16"/>
  <c r="F39" i="16"/>
  <c r="G39" i="16"/>
  <c r="H39" i="16"/>
  <c r="I39" i="16"/>
  <c r="J39" i="16"/>
  <c r="B38" i="16"/>
  <c r="C38" i="16"/>
  <c r="D38" i="16"/>
  <c r="E38" i="16"/>
  <c r="F38" i="16"/>
  <c r="G38" i="16"/>
  <c r="H38" i="16"/>
  <c r="I38" i="16"/>
  <c r="J38" i="16"/>
  <c r="K38" i="16"/>
  <c r="L38" i="16"/>
  <c r="M38" i="16"/>
  <c r="B37" i="16"/>
  <c r="C37" i="16"/>
  <c r="D37" i="16"/>
  <c r="E37" i="16"/>
  <c r="F37" i="16"/>
  <c r="G37" i="16"/>
  <c r="H37" i="16"/>
  <c r="I37" i="16"/>
  <c r="J37" i="16"/>
  <c r="K37" i="16"/>
  <c r="L37" i="16"/>
  <c r="M37" i="16"/>
  <c r="B36" i="16"/>
  <c r="C36" i="16"/>
  <c r="D36" i="16"/>
  <c r="E36" i="16"/>
  <c r="F36" i="16"/>
  <c r="G36" i="16"/>
  <c r="H36" i="16"/>
  <c r="I36" i="16"/>
  <c r="J36" i="16"/>
  <c r="K36" i="16"/>
  <c r="L36" i="16"/>
  <c r="M36" i="16"/>
  <c r="C35" i="16"/>
  <c r="D35" i="16"/>
  <c r="E35" i="16"/>
  <c r="F35" i="16"/>
  <c r="G35" i="16"/>
  <c r="H35" i="16"/>
  <c r="I35" i="16"/>
  <c r="J35" i="16"/>
  <c r="K35" i="16"/>
  <c r="L35" i="16"/>
  <c r="M35" i="16"/>
  <c r="N34" i="16"/>
  <c r="N33" i="16"/>
  <c r="N32" i="16"/>
  <c r="N31" i="16"/>
  <c r="N30" i="16"/>
  <c r="B35" i="16" l="1"/>
  <c r="F17" i="15" l="1"/>
  <c r="F16" i="15"/>
  <c r="F15" i="15"/>
  <c r="E17" i="15"/>
  <c r="E16" i="15"/>
  <c r="E15" i="15"/>
  <c r="D15" i="15"/>
  <c r="D17" i="15"/>
  <c r="D16" i="15"/>
  <c r="L23" i="15" l="1"/>
  <c r="L24" i="15"/>
  <c r="L25" i="15"/>
  <c r="M25" i="15" l="1"/>
  <c r="K25" i="15"/>
  <c r="J25" i="15"/>
  <c r="I25" i="15"/>
  <c r="M24" i="15"/>
  <c r="K24" i="15"/>
  <c r="J24" i="15"/>
  <c r="M23" i="15"/>
  <c r="K23" i="15"/>
  <c r="J23" i="15"/>
</calcChain>
</file>

<file path=xl/sharedStrings.xml><?xml version="1.0" encoding="utf-8"?>
<sst xmlns="http://schemas.openxmlformats.org/spreadsheetml/2006/main" count="426" uniqueCount="219">
  <si>
    <t xml:space="preserve">BIULETYN INFORMACYJNY </t>
  </si>
  <si>
    <t>TURYSTYCZNY FUNDUSZ GWARANCYJNY</t>
  </si>
  <si>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</si>
  <si>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</si>
  <si>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</si>
  <si>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</si>
  <si>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</si>
  <si>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</si>
  <si>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</si>
  <si>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</si>
  <si>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</si>
  <si>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</si>
  <si>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</si>
  <si>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</si>
  <si>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</si>
  <si>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</si>
  <si>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</si>
  <si>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umowy: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</si>
  <si>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</si>
  <si>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</si>
  <si>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</si>
  <si>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</si>
  <si>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</si>
  <si>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</si>
  <si>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</si>
  <si>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Q1 2018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</si>
  <si>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</si>
  <si>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</si>
  <si>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</si>
  <si>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</si>
  <si>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</si>
  <si>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</si>
  <si>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</si>
  <si>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</si>
  <si>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</si>
  <si>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</si>
  <si>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</si>
  <si>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</si>
  <si>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</si>
  <si>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</si>
  <si>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</si>
  <si>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</si>
  <si>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</si>
  <si>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</si>
  <si>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</si>
  <si>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</si>
  <si>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</si>
  <si>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</si>
  <si>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</si>
  <si>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</si>
  <si>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</si>
  <si>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</si>
  <si>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</si>
  <si>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</si>
  <si>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</si>
  <si>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</si>
  <si>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</si>
  <si>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</si>
  <si>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</si>
  <si>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</si>
  <si>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</si>
  <si>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</si>
  <si>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</si>
  <si>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</si>
  <si>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</si>
  <si>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</si>
  <si>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</si>
  <si>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</si>
  <si>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</si>
  <si>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</si>
  <si>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</si>
  <si>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</si>
  <si>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</si>
  <si>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t>Q2 2018</t>
  </si>
  <si>
    <r>
      <t>--</t>
    </r>
    <r>
      <rPr>
        <b/>
        <sz val="12"/>
        <color theme="1"/>
        <rFont val="Calibri"/>
        <family val="2"/>
        <charset val="238"/>
        <scheme val="minor"/>
      </rPr>
      <t xml:space="preserve"> D</t>
    </r>
    <r>
      <rPr>
        <b/>
        <sz val="12"/>
        <color indexed="8"/>
        <rFont val="Calibri"/>
        <family val="2"/>
        <charset val="238"/>
        <scheme val="minor"/>
      </rPr>
      <t>ział I -</t>
    </r>
    <r>
      <rPr>
        <sz val="12"/>
        <color theme="1"/>
        <rFont val="Calibri"/>
        <family val="2"/>
        <charset val="238"/>
        <scheme val="minor"/>
      </rPr>
      <t xml:space="preserve"> Imprezy turystyczne na terytorium państw europejskich i pozaeuropejskich z wykorzystaniem transportu lotniczego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</si>
  <si>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>ział II</t>
    </r>
    <r>
      <rPr>
        <sz val="12"/>
        <color theme="1"/>
        <rFont val="Calibri"/>
        <family val="2"/>
        <charset val="238"/>
        <scheme val="minor"/>
      </rPr>
      <t xml:space="preserve">  - Imprezy turystyczne na terytorium państw pozaeuropejskich z wykorzystaniem innego środka transportu niż transport lotniczy w ramach przewozu czarterowego</t>
    </r>
  </si>
  <si>
    <r>
      <t xml:space="preserve">-- </t>
    </r>
    <r>
      <rPr>
        <b/>
        <sz val="12"/>
        <color rgb="FF000000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III </t>
    </r>
    <r>
      <rPr>
        <sz val="12"/>
        <color indexed="8"/>
        <rFont val="Calibri"/>
        <family val="2"/>
        <charset val="238"/>
        <scheme val="minor"/>
      </rPr>
      <t>- Imprezy turystyczne na terytorium państw europejskich z wykorzystaniem innego środka transportu niż transport lotniczy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</si>
  <si>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IV </t>
    </r>
    <r>
      <rPr>
        <sz val="12"/>
        <color indexed="8"/>
        <rFont val="Calibri"/>
        <family val="2"/>
        <charset val="238"/>
        <scheme val="minor"/>
      </rPr>
      <t>-</t>
    </r>
    <r>
      <rPr>
        <sz val="12"/>
        <color theme="1"/>
        <rFont val="Calibri"/>
        <family val="2"/>
        <charset val="238"/>
        <scheme val="minor"/>
      </rPr>
      <t xml:space="preserve"> Imprezy turystyczne na terytorium krajów mających lądową granicę z RP, a w przypadku Federacji Rosyjskiej – w obrębie obszaru obwodu kaliningradzkiego oraz imprezy turystyczne na terytorium RP, w tym imprezy zagranicznej turystyki przyjazdowej</t>
    </r>
  </si>
  <si>
    <t>Tabela 2.2. Liczba umów OT od 1. lipca 2018 roku w podziale na działy, kwartały oraz przekazane i korekta</t>
  </si>
  <si>
    <t xml:space="preserve">Rysunek 2.2. Liczba umów OT od 1. lipca 2018 roku w podziale na działy i kwartały </t>
  </si>
  <si>
    <t>Tabela 2.1. Liczba umów do 30. czerwca 2018 roku w podziale na działy, kwartały oraz przekazane i korekta</t>
  </si>
  <si>
    <t>6. Niewypłacalności</t>
  </si>
  <si>
    <t>5. Liczba umów w podziale na miesiące</t>
  </si>
  <si>
    <t>2. Liczba umów OT</t>
  </si>
  <si>
    <t>3. Liczba podróżnych OT</t>
  </si>
  <si>
    <t>4. Liczba umów i podróżnych PUNPUT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</si>
  <si>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</si>
  <si>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Do 30 czerwca 2018 r. obowiązywało rozróżnienie zakresu terytorialnego wykonywanej działalności na 4 działy:</t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</si>
  <si>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</si>
  <si>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</si>
  <si>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</si>
  <si>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</si>
  <si>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Tabela 3.1. Liczba Podróżnych do 30. czerwca 2018 roku w podziale na działy, kwartały oraz przekazane i korekta</t>
  </si>
  <si>
    <t>Tabela 3.2. Liczba Podróżnych OT od 1. lipca 2018 roku w podziale na działy, kwartały oraz przekazane i korekta</t>
  </si>
  <si>
    <t>Rysunek 2.1. Liczba umów do 30. czerwca 2018 roku w podziale na działy i kwartały</t>
  </si>
  <si>
    <t>Rysunek 3.1. Liczba Podróżnych do 30. czerwca 2018 roku w podziale na działy i kwartały</t>
  </si>
  <si>
    <t xml:space="preserve">Rysunek 3.2. Liczba Podróżnych OT od 1. lipca 2018 roku w podziale na działy i kwartały </t>
  </si>
  <si>
    <t xml:space="preserve">Tabela 4.1. Liczba umów PUNPUT w podziale na działy, kwartały oraz przekazane i korekta </t>
  </si>
  <si>
    <t>Rysunek 4.1. Liczba umów PUNPUT w podziale na działy i kwartały</t>
  </si>
  <si>
    <t>Tabela 4.2. Liczba Podróżnych PUNPUT w podziale na działy, kwartały oraz przekazane i korekta</t>
  </si>
  <si>
    <t>Rysunek 4.2. Liczba Podróżnych PUNPUT w podziale na działy i kwartały</t>
  </si>
  <si>
    <t>Q4 2018</t>
  </si>
  <si>
    <t>Tabela 5.1. Łączna liczba umów w podziale na miesiące</t>
  </si>
  <si>
    <t>Rysunek 5.1. Łączna liczba umów w podziale na miesiące</t>
  </si>
  <si>
    <t>Tabela 6.1. Niewypłacalności w 2017 roku</t>
  </si>
  <si>
    <t>Tabela 6.2. Niewypłacalności w 2018 roku</t>
  </si>
  <si>
    <t>Tabela 1.1. Liczba deklaracji złożonych za poszczególne kwartały</t>
  </si>
  <si>
    <t>Rysunek 1.1. Liczba deklaracji złożonych za poszczególne kwartały z linią trendu.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</si>
  <si>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</si>
  <si>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</si>
  <si>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</si>
  <si>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</si>
  <si>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</si>
  <si>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</si>
  <si>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</si>
  <si>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</si>
  <si>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</si>
  <si>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</si>
  <si>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</si>
  <si>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</si>
  <si>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</si>
  <si>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</si>
  <si>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</si>
  <si>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</si>
  <si>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</si>
  <si>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</si>
  <si>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</si>
  <si>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</si>
  <si>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</si>
  <si>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</si>
  <si>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</si>
  <si>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</si>
  <si>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</si>
  <si>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</si>
  <si>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</si>
  <si>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</si>
  <si>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</si>
  <si>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</si>
  <si>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</si>
  <si>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</si>
  <si>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</si>
  <si>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</si>
  <si>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</si>
  <si>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</si>
  <si>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</si>
  <si>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</si>
  <si>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</si>
  <si>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</si>
  <si>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</si>
  <si>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</si>
  <si>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</si>
  <si>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</si>
  <si>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</si>
  <si>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</si>
  <si>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</si>
  <si>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</si>
  <si>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</si>
  <si>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</si>
  <si>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</si>
  <si>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</si>
  <si>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</si>
  <si>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</si>
  <si>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</si>
  <si>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</si>
  <si>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>Tabela 6.3. Niewypłacalności w 2019 roku</t>
  </si>
  <si>
    <t xml:space="preserve">TOURASIA POLSKA SPÓŁKA AKCYJNA </t>
  </si>
  <si>
    <t>kwiecień 2020</t>
  </si>
  <si>
    <t>607 800 PLN</t>
  </si>
  <si>
    <t>Q1 2020</t>
  </si>
  <si>
    <t>Q2 2020</t>
  </si>
  <si>
    <t>Etykiety wierszy</t>
  </si>
  <si>
    <t>Suma z SUM(T2.LICZBAUMOW)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</si>
  <si>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</si>
  <si>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</si>
  <si>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</si>
  <si>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</si>
  <si>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</si>
  <si>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</si>
  <si>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</si>
  <si>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</si>
  <si>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Q3 2020</t>
  </si>
  <si>
    <t>Biuro Turystyczne Ka-Ma Katarzyna Stein</t>
  </si>
  <si>
    <t>sierpień 2020</t>
  </si>
  <si>
    <t>180 667 PLN</t>
  </si>
  <si>
    <t>PRESTIGE TRAVEL Joanna Dołmatow</t>
  </si>
  <si>
    <t>podlaskie</t>
  </si>
  <si>
    <t>wrzesień 2020</t>
  </si>
  <si>
    <t>19 357 PLN</t>
  </si>
  <si>
    <t>Biuro Podróży HERMES TRAVEL Zawada Katarzyna Monika</t>
  </si>
  <si>
    <t>listopad 2020</t>
  </si>
  <si>
    <t>350 000 PLN</t>
  </si>
  <si>
    <t>Aleksandra Zakroczymska AGENCJA TURYSTYCZNA TRAF II</t>
  </si>
  <si>
    <t>19 157 PLN</t>
  </si>
  <si>
    <t>Q4 2020</t>
  </si>
  <si>
    <t>Q1 2021</t>
  </si>
  <si>
    <t>Tabela 6.4. Niewypłacalności w 2020 roku</t>
  </si>
  <si>
    <t>Tabela 6.5. Niewypłacalności w 2021 roku</t>
  </si>
  <si>
    <t>BAJA TEAM Jarosław Lewiński</t>
  </si>
  <si>
    <t>styczeń 2021</t>
  </si>
  <si>
    <t>322 620 PLN</t>
  </si>
  <si>
    <t>Trend 2018</t>
  </si>
  <si>
    <t>Trend 2020</t>
  </si>
  <si>
    <t>Q2 2021</t>
  </si>
  <si>
    <t>świętokrzyskie</t>
  </si>
  <si>
    <t>maj 2021</t>
  </si>
  <si>
    <t xml:space="preserve">Grupa TUR-MEDIA </t>
  </si>
  <si>
    <t>Q3 2021</t>
  </si>
  <si>
    <t xml:space="preserve">        Rysunek 5.2. Średnia liczba Podróżnych przypadająca na jedną umowę w podziale na miesiące</t>
  </si>
  <si>
    <t>III kwartał 2021 r.</t>
  </si>
  <si>
    <t>4. Przedstawione zestawienia przygotowane zostały według stanu bazy na dzień 07.11.2021 r.</t>
  </si>
  <si>
    <t>375 309 PLN</t>
  </si>
  <si>
    <t>listopad 2021</t>
  </si>
  <si>
    <t>840 000 PLN</t>
  </si>
  <si>
    <t>Przedsiębiorstwo Turystyczno Handlowe "Janter"</t>
  </si>
  <si>
    <t>280 000 PLN</t>
  </si>
  <si>
    <t>wrzesień 2021</t>
  </si>
  <si>
    <t>październik 2021</t>
  </si>
  <si>
    <t>Biuro Podróży "Mistral"</t>
  </si>
  <si>
    <t>Mouzenidis Travel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</si>
</sst>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-* #,##0\ _z_ł_-;\-* #,##0\ _z_ł_-;_-* &quot;-&quot;??\ _z_ł_-;_-@_-"/>
    <numFmt numFmtId="166" formatCode="_-* #,##0.00\ _z_ł_-;\-* #,##0.00\ _z_ł_-;_-* &quot;-&quot;??\ _z_ł_-;_-@_-"/>
  </numFmts>
  <fonts count="5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name val="Dialog"/>
    </font>
    <font>
      <b/>
      <sz val="11"/>
      <name val="Czcionka tekstu podstawowego"/>
      <charset val="238"/>
    </font>
    <font>
      <sz val="11"/>
      <color theme="0"/>
      <name val="Dialog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0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hair">
        <color theme="3"/>
      </left>
      <right style="thin">
        <color indexed="64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 style="hair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theme="3"/>
      </left>
      <right style="thin">
        <color indexed="64"/>
      </right>
      <top/>
      <bottom/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hair">
        <color rgb="FF1F497D"/>
      </right>
      <top/>
      <bottom style="hair">
        <color rgb="FF1F497D"/>
      </bottom>
      <diagonal/>
    </border>
    <border>
      <left style="medium">
        <color indexed="64"/>
      </left>
      <right style="hair">
        <color rgb="FF1F497D"/>
      </right>
      <top style="medium">
        <color indexed="64"/>
      </top>
      <bottom style="hair">
        <color rgb="FF1F497D"/>
      </bottom>
      <diagonal/>
    </border>
    <border>
      <left style="hair">
        <color theme="3"/>
      </left>
      <right/>
      <top/>
      <bottom style="medium">
        <color indexed="64"/>
      </bottom>
      <diagonal/>
    </border>
    <border>
      <left/>
      <right style="hair">
        <color theme="3"/>
      </right>
      <top/>
      <bottom style="medium">
        <color indexed="64"/>
      </bottom>
      <diagonal/>
    </border>
    <border>
      <left style="hair">
        <color theme="3"/>
      </left>
      <right style="hair">
        <color theme="3"/>
      </right>
      <top/>
      <bottom style="medium">
        <color indexed="64"/>
      </bottom>
      <diagonal/>
    </border>
    <border>
      <left style="dashed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/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/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83">
    <xf numFmtId="0" fontId="0" fillId="0" borderId="0"/>
    <xf numFmtId="0" fontId="22" fillId="0" borderId="0"/>
    <xf numFmtId="0" fontId="27" fillId="0" borderId="0"/>
    <xf numFmtId="0" fontId="29" fillId="0" borderId="0" applyNumberFormat="0" applyFill="0" applyBorder="0" applyAlignment="0" applyProtection="0">
      <alignment vertical="top"/>
      <protection locked="0"/>
    </xf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1" fillId="0" borderId="0"/>
    <xf numFmtId="0" fontId="20" fillId="0" borderId="0"/>
    <xf numFmtId="164" fontId="40" fillId="0" borderId="0" applyFont="0" applyFill="0" applyBorder="0" applyAlignment="0" applyProtection="0"/>
    <xf numFmtId="0" fontId="19" fillId="0" borderId="0"/>
    <xf numFmtId="9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9" fillId="0" borderId="0"/>
    <xf numFmtId="0" fontId="16" fillId="0" borderId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5" fillId="0" borderId="0"/>
    <xf numFmtId="0" fontId="40" fillId="0" borderId="0"/>
    <xf numFmtId="0" fontId="15" fillId="0" borderId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3" fillId="0" borderId="0"/>
    <xf numFmtId="0" fontId="40" fillId="0" borderId="0"/>
    <xf numFmtId="0" fontId="13" fillId="0" borderId="0"/>
    <xf numFmtId="9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164" fontId="40" fillId="0" borderId="0" applyFont="0" applyFill="0" applyBorder="0" applyAlignment="0" applyProtection="0"/>
    <xf numFmtId="9" fontId="40" fillId="0" borderId="0" applyFont="0" applyFill="0" applyBorder="0" applyAlignment="0" applyProtection="0"/>
  </cellStyleXfs>
  <cellXfs count="268">
    <xf numFmtId="0" fontId="0" fillId="0" borderId="0" xfId="0"/>
    <xf numFmtId="0" fontId="22" fillId="2" borderId="0" xfId="1" applyFill="1"/>
    <xf numFmtId="0" fontId="22" fillId="3" borderId="0" xfId="1" applyFill="1"/>
    <xf numFmtId="0" fontId="25" fillId="2" borderId="0" xfId="2" applyFont="1" applyFill="1"/>
    <xf numFmtId="0" fontId="27" fillId="2" borderId="0" xfId="2" applyFill="1"/>
    <xf numFmtId="0" fontId="28" fillId="3" borderId="0" xfId="2" applyFont="1" applyFill="1"/>
    <xf numFmtId="0" fontId="30" fillId="2" borderId="0" xfId="2" applyFont="1" applyFill="1"/>
    <xf numFmtId="0" fontId="29" fillId="2" borderId="0" xfId="3" applyFill="1" applyAlignment="1" applyProtection="1"/>
    <xf numFmtId="0" fontId="22" fillId="0" borderId="0" xfId="1"/>
    <xf numFmtId="0" fontId="26" fillId="2" borderId="0" xfId="1" applyFont="1" applyFill="1"/>
    <xf numFmtId="0" fontId="33" fillId="4" borderId="10" xfId="1" applyFont="1" applyFill="1" applyBorder="1" applyAlignment="1">
      <alignment horizontal="left" vertical="center"/>
    </xf>
    <xf numFmtId="0" fontId="22" fillId="7" borderId="0" xfId="1" applyFill="1"/>
    <xf numFmtId="0" fontId="22" fillId="7" borderId="0" xfId="1" applyFill="1" applyBorder="1"/>
    <xf numFmtId="0" fontId="25" fillId="7" borderId="0" xfId="1" applyFont="1" applyFill="1" applyBorder="1" applyAlignment="1">
      <alignment horizontal="center" wrapText="1"/>
    </xf>
    <xf numFmtId="0" fontId="26" fillId="7" borderId="0" xfId="1" applyFont="1" applyFill="1" applyBorder="1" applyAlignment="1">
      <alignment horizontal="center"/>
    </xf>
    <xf numFmtId="0" fontId="22" fillId="0" borderId="0" xfId="1" applyFill="1" applyBorder="1"/>
    <xf numFmtId="0" fontId="37" fillId="2" borderId="0" xfId="2" applyFont="1" applyFill="1"/>
    <xf numFmtId="0" fontId="38" fillId="3" borderId="0" xfId="3" applyFont="1" applyFill="1" applyAlignment="1" applyProtection="1"/>
    <xf numFmtId="165" fontId="0" fillId="2" borderId="13" xfId="5" applyNumberFormat="1" applyFont="1" applyFill="1" applyBorder="1" applyAlignment="1">
      <alignment horizontal="center"/>
    </xf>
    <xf numFmtId="165" fontId="0" fillId="2" borderId="14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6" xfId="5" applyNumberFormat="1" applyFont="1" applyFill="1" applyBorder="1" applyAlignment="1">
      <alignment horizontal="center"/>
    </xf>
    <xf numFmtId="0" fontId="0" fillId="0" borderId="0" xfId="0"/>
    <xf numFmtId="0" fontId="29" fillId="2" borderId="0" xfId="3" applyFill="1" applyAlignment="1" applyProtection="1"/>
    <xf numFmtId="0" fontId="19" fillId="0" borderId="0" xfId="9"/>
    <xf numFmtId="0" fontId="26" fillId="2" borderId="0" xfId="9" applyFont="1" applyFill="1"/>
    <xf numFmtId="0" fontId="24" fillId="0" borderId="0" xfId="9" applyFont="1" applyFill="1" applyBorder="1"/>
    <xf numFmtId="0" fontId="33" fillId="0" borderId="0" xfId="9" applyFont="1" applyFill="1" applyBorder="1" applyAlignment="1">
      <alignment vertical="center"/>
    </xf>
    <xf numFmtId="9" fontId="24" fillId="0" borderId="0" xfId="9" applyNumberFormat="1" applyFont="1" applyFill="1" applyBorder="1"/>
    <xf numFmtId="0" fontId="24" fillId="0" borderId="0" xfId="9" applyFont="1"/>
    <xf numFmtId="9" fontId="24" fillId="0" borderId="0" xfId="10" applyFont="1" applyFill="1" applyBorder="1"/>
    <xf numFmtId="0" fontId="34" fillId="0" borderId="0" xfId="9" applyFont="1"/>
    <xf numFmtId="3" fontId="23" fillId="5" borderId="6" xfId="9" applyNumberFormat="1" applyFont="1" applyFill="1" applyBorder="1" applyAlignment="1">
      <alignment horizontal="center" vertical="center" wrapText="1"/>
    </xf>
    <xf numFmtId="0" fontId="33" fillId="4" borderId="27" xfId="9" applyFont="1" applyFill="1" applyBorder="1" applyAlignment="1">
      <alignment horizontal="center" vertical="center"/>
    </xf>
    <xf numFmtId="3" fontId="23" fillId="5" borderId="17" xfId="9" applyNumberFormat="1" applyFont="1" applyFill="1" applyBorder="1" applyAlignment="1">
      <alignment horizontal="center" vertical="center" wrapText="1"/>
    </xf>
    <xf numFmtId="9" fontId="34" fillId="0" borderId="0" xfId="9" applyNumberFormat="1" applyFont="1" applyFill="1" applyBorder="1"/>
    <xf numFmtId="9" fontId="34" fillId="0" borderId="0" xfId="10" applyFont="1" applyFill="1" applyBorder="1"/>
    <xf numFmtId="0" fontId="24" fillId="2" borderId="0" xfId="9" applyFont="1" applyFill="1"/>
    <xf numFmtId="0" fontId="34" fillId="0" borderId="0" xfId="9" applyFont="1" applyFill="1" applyBorder="1"/>
    <xf numFmtId="0" fontId="26" fillId="2" borderId="0" xfId="12" applyFont="1" applyFill="1"/>
    <xf numFmtId="165" fontId="34" fillId="5" borderId="28" xfId="8" applyNumberFormat="1" applyFont="1" applyFill="1" applyBorder="1" applyAlignment="1">
      <alignment horizontal="center"/>
    </xf>
    <xf numFmtId="165" fontId="34" fillId="8" borderId="9" xfId="8" applyNumberFormat="1" applyFont="1" applyFill="1" applyBorder="1" applyAlignment="1">
      <alignment horizontal="center"/>
    </xf>
    <xf numFmtId="165" fontId="34" fillId="8" borderId="29" xfId="8" applyNumberFormat="1" applyFont="1" applyFill="1" applyBorder="1" applyAlignment="1">
      <alignment horizontal="center"/>
    </xf>
    <xf numFmtId="0" fontId="42" fillId="0" borderId="0" xfId="0" applyFont="1"/>
    <xf numFmtId="0" fontId="33" fillId="4" borderId="1" xfId="1" applyFont="1" applyFill="1" applyBorder="1" applyAlignment="1">
      <alignment horizontal="center" vertical="center"/>
    </xf>
    <xf numFmtId="0" fontId="33" fillId="4" borderId="1" xfId="1" applyFont="1" applyFill="1" applyBorder="1" applyAlignment="1">
      <alignment horizontal="center" vertical="center"/>
    </xf>
    <xf numFmtId="165" fontId="0" fillId="2" borderId="15" xfId="5" applyNumberFormat="1" applyFont="1" applyFill="1" applyBorder="1" applyAlignment="1">
      <alignment horizontal="center"/>
    </xf>
    <xf numFmtId="165" fontId="0" fillId="9" borderId="16" xfId="5" applyNumberFormat="1" applyFont="1" applyFill="1" applyBorder="1" applyAlignment="1">
      <alignment horizontal="center"/>
    </xf>
    <xf numFmtId="165" fontId="0" fillId="6" borderId="30" xfId="5" applyNumberFormat="1" applyFont="1" applyFill="1" applyBorder="1" applyAlignment="1">
      <alignment horizontal="center"/>
    </xf>
    <xf numFmtId="165" fontId="0" fillId="9" borderId="30" xfId="5" applyNumberFormat="1" applyFont="1" applyFill="1" applyBorder="1" applyAlignment="1">
      <alignment horizontal="center"/>
    </xf>
    <xf numFmtId="165" fontId="0" fillId="9" borderId="14" xfId="5" applyNumberFormat="1" applyFont="1" applyFill="1" applyBorder="1" applyAlignment="1">
      <alignment horizontal="center"/>
    </xf>
    <xf numFmtId="165" fontId="0" fillId="6" borderId="31" xfId="5" applyNumberFormat="1" applyFont="1" applyFill="1" applyBorder="1" applyAlignment="1">
      <alignment horizontal="center"/>
    </xf>
    <xf numFmtId="165" fontId="0" fillId="9" borderId="31" xfId="5" applyNumberFormat="1" applyFont="1" applyFill="1" applyBorder="1" applyAlignment="1">
      <alignment horizontal="center"/>
    </xf>
    <xf numFmtId="165" fontId="0" fillId="9" borderId="15" xfId="5" applyNumberFormat="1" applyFont="1" applyFill="1" applyBorder="1" applyAlignment="1">
      <alignment horizontal="center"/>
    </xf>
    <xf numFmtId="165" fontId="0" fillId="6" borderId="32" xfId="5" applyNumberFormat="1" applyFont="1" applyFill="1" applyBorder="1" applyAlignment="1">
      <alignment horizontal="center"/>
    </xf>
    <xf numFmtId="165" fontId="0" fillId="9" borderId="32" xfId="5" applyNumberFormat="1" applyFont="1" applyFill="1" applyBorder="1" applyAlignment="1">
      <alignment horizontal="center"/>
    </xf>
    <xf numFmtId="165" fontId="0" fillId="5" borderId="14" xfId="5" applyNumberFormat="1" applyFont="1" applyFill="1" applyBorder="1" applyAlignment="1">
      <alignment horizontal="center"/>
    </xf>
    <xf numFmtId="165" fontId="0" fillId="2" borderId="31" xfId="5" applyNumberFormat="1" applyFont="1" applyFill="1" applyBorder="1" applyAlignment="1">
      <alignment horizontal="center"/>
    </xf>
    <xf numFmtId="165" fontId="0" fillId="5" borderId="31" xfId="5" applyNumberFormat="1" applyFont="1" applyFill="1" applyBorder="1" applyAlignment="1">
      <alignment horizontal="center"/>
    </xf>
    <xf numFmtId="165" fontId="0" fillId="5" borderId="13" xfId="5" applyNumberFormat="1" applyFont="1" applyFill="1" applyBorder="1" applyAlignment="1">
      <alignment horizontal="center"/>
    </xf>
    <xf numFmtId="165" fontId="0" fillId="2" borderId="33" xfId="5" applyNumberFormat="1" applyFont="1" applyFill="1" applyBorder="1" applyAlignment="1">
      <alignment horizontal="center"/>
    </xf>
    <xf numFmtId="165" fontId="0" fillId="5" borderId="33" xfId="5" applyNumberFormat="1" applyFont="1" applyFill="1" applyBorder="1" applyAlignment="1">
      <alignment horizontal="center"/>
    </xf>
    <xf numFmtId="0" fontId="24" fillId="0" borderId="0" xfId="1" applyFont="1"/>
    <xf numFmtId="165" fontId="0" fillId="2" borderId="37" xfId="5" applyNumberFormat="1" applyFont="1" applyFill="1" applyBorder="1" applyAlignment="1">
      <alignment horizontal="center"/>
    </xf>
    <xf numFmtId="165" fontId="0" fillId="5" borderId="37" xfId="5" applyNumberFormat="1" applyFont="1" applyFill="1" applyBorder="1" applyAlignment="1">
      <alignment horizontal="center"/>
    </xf>
    <xf numFmtId="165" fontId="0" fillId="2" borderId="38" xfId="5" applyNumberFormat="1" applyFont="1" applyFill="1" applyBorder="1" applyAlignment="1">
      <alignment horizontal="center"/>
    </xf>
    <xf numFmtId="165" fontId="0" fillId="5" borderId="38" xfId="5" applyNumberFormat="1" applyFont="1" applyFill="1" applyBorder="1" applyAlignment="1">
      <alignment horizontal="center"/>
    </xf>
    <xf numFmtId="165" fontId="0" fillId="6" borderId="39" xfId="5" applyNumberFormat="1" applyFont="1" applyFill="1" applyBorder="1" applyAlignment="1">
      <alignment horizontal="center"/>
    </xf>
    <xf numFmtId="165" fontId="0" fillId="9" borderId="39" xfId="5" applyNumberFormat="1" applyFont="1" applyFill="1" applyBorder="1" applyAlignment="1">
      <alignment horizontal="center"/>
    </xf>
    <xf numFmtId="165" fontId="0" fillId="6" borderId="38" xfId="5" applyNumberFormat="1" applyFont="1" applyFill="1" applyBorder="1" applyAlignment="1">
      <alignment horizontal="center"/>
    </xf>
    <xf numFmtId="165" fontId="0" fillId="9" borderId="38" xfId="5" applyNumberFormat="1" applyFont="1" applyFill="1" applyBorder="1" applyAlignment="1">
      <alignment horizontal="center"/>
    </xf>
    <xf numFmtId="165" fontId="0" fillId="6" borderId="40" xfId="5" applyNumberFormat="1" applyFont="1" applyFill="1" applyBorder="1" applyAlignment="1">
      <alignment horizontal="center"/>
    </xf>
    <xf numFmtId="165" fontId="0" fillId="9" borderId="40" xfId="5" applyNumberFormat="1" applyFont="1" applyFill="1" applyBorder="1" applyAlignment="1">
      <alignment horizontal="center"/>
    </xf>
    <xf numFmtId="0" fontId="34" fillId="0" borderId="0" xfId="1" applyFont="1"/>
    <xf numFmtId="0" fontId="33" fillId="4" borderId="1" xfId="1" applyFont="1" applyFill="1" applyBorder="1" applyAlignment="1">
      <alignment horizontal="center" vertical="center"/>
    </xf>
    <xf numFmtId="3" fontId="23" fillId="5" borderId="6" xfId="18" applyNumberFormat="1" applyFont="1" applyFill="1" applyBorder="1" applyAlignment="1">
      <alignment horizontal="center" vertical="center" wrapText="1"/>
    </xf>
    <xf numFmtId="0" fontId="0" fillId="0" borderId="0" xfId="0"/>
    <xf numFmtId="0" fontId="41" fillId="0" borderId="0" xfId="0" applyFont="1"/>
    <xf numFmtId="3" fontId="23" fillId="5" borderId="17" xfId="18" applyNumberFormat="1" applyFont="1" applyFill="1" applyBorder="1" applyAlignment="1">
      <alignment horizontal="center" vertical="center" wrapText="1"/>
    </xf>
    <xf numFmtId="0" fontId="16" fillId="2" borderId="0" xfId="21" applyFill="1"/>
    <xf numFmtId="0" fontId="31" fillId="2" borderId="0" xfId="21" applyFont="1" applyFill="1"/>
    <xf numFmtId="0" fontId="32" fillId="2" borderId="0" xfId="21" applyFont="1" applyFill="1" applyAlignment="1">
      <alignment vertical="center" wrapText="1"/>
    </xf>
    <xf numFmtId="0" fontId="35" fillId="2" borderId="0" xfId="21" applyFont="1" applyFill="1" applyAlignment="1">
      <alignment vertical="center" wrapText="1"/>
    </xf>
    <xf numFmtId="0" fontId="32" fillId="2" borderId="0" xfId="21" quotePrefix="1" applyFont="1" applyFill="1" applyAlignment="1">
      <alignment horizontal="left" vertical="center" wrapText="1"/>
    </xf>
    <xf numFmtId="0" fontId="32" fillId="2" borderId="0" xfId="21" quotePrefix="1" applyFont="1" applyFill="1" applyAlignment="1">
      <alignment vertical="center" wrapText="1"/>
    </xf>
    <xf numFmtId="0" fontId="43" fillId="0" borderId="0" xfId="21" quotePrefix="1" applyFont="1" applyAlignment="1">
      <alignment horizontal="left" vertical="center" wrapText="1"/>
    </xf>
    <xf numFmtId="0" fontId="32" fillId="0" borderId="0" xfId="21" applyFont="1" applyFill="1" applyAlignment="1">
      <alignment vertical="center" wrapText="1"/>
    </xf>
    <xf numFmtId="165" fontId="0" fillId="2" borderId="42" xfId="5" applyNumberFormat="1" applyFont="1" applyFill="1" applyBorder="1" applyAlignment="1">
      <alignment horizontal="center"/>
    </xf>
    <xf numFmtId="165" fontId="0" fillId="2" borderId="43" xfId="5" applyNumberFormat="1" applyFont="1" applyFill="1" applyBorder="1" applyAlignment="1">
      <alignment horizontal="center"/>
    </xf>
    <xf numFmtId="165" fontId="0" fillId="6" borderId="44" xfId="5" applyNumberFormat="1" applyFont="1" applyFill="1" applyBorder="1" applyAlignment="1">
      <alignment horizontal="center"/>
    </xf>
    <xf numFmtId="165" fontId="0" fillId="6" borderId="43" xfId="5" applyNumberFormat="1" applyFont="1" applyFill="1" applyBorder="1" applyAlignment="1">
      <alignment horizontal="center"/>
    </xf>
    <xf numFmtId="165" fontId="0" fillId="6" borderId="45" xfId="5" applyNumberFormat="1" applyFont="1" applyFill="1" applyBorder="1" applyAlignment="1">
      <alignment horizontal="center"/>
    </xf>
    <xf numFmtId="0" fontId="33" fillId="4" borderId="1" xfId="1" applyFont="1" applyFill="1" applyBorder="1" applyAlignment="1">
      <alignment horizontal="center" vertical="center"/>
    </xf>
    <xf numFmtId="0" fontId="15" fillId="0" borderId="0" xfId="22"/>
    <xf numFmtId="0" fontId="33" fillId="4" borderId="1" xfId="1" applyFont="1" applyFill="1" applyBorder="1" applyAlignment="1">
      <alignment horizontal="center" vertical="center"/>
    </xf>
    <xf numFmtId="0" fontId="33" fillId="4" borderId="46" xfId="12" applyFont="1" applyFill="1" applyBorder="1" applyAlignment="1">
      <alignment horizontal="center" vertical="center"/>
    </xf>
    <xf numFmtId="0" fontId="33" fillId="4" borderId="47" xfId="12" applyFont="1" applyFill="1" applyBorder="1" applyAlignment="1">
      <alignment horizontal="center" vertical="center"/>
    </xf>
    <xf numFmtId="0" fontId="42" fillId="0" borderId="0" xfId="23" applyFont="1"/>
    <xf numFmtId="3" fontId="14" fillId="8" borderId="6" xfId="9" applyNumberFormat="1" applyFont="1" applyFill="1" applyBorder="1" applyAlignment="1">
      <alignment horizontal="center" vertical="center" wrapText="1"/>
    </xf>
    <xf numFmtId="0" fontId="33" fillId="4" borderId="1" xfId="1" applyFont="1" applyFill="1" applyBorder="1" applyAlignment="1">
      <alignment horizontal="center" vertical="center"/>
    </xf>
    <xf numFmtId="0" fontId="33" fillId="4" borderId="1" xfId="1" applyFont="1" applyFill="1" applyBorder="1" applyAlignment="1">
      <alignment horizontal="center" vertical="center"/>
    </xf>
    <xf numFmtId="3" fontId="14" fillId="8" borderId="6" xfId="9" applyNumberFormat="1" applyFont="1" applyFill="1" applyBorder="1" applyAlignment="1">
      <alignment horizontal="center" vertical="center" wrapText="1"/>
    </xf>
    <xf numFmtId="165" fontId="22" fillId="0" borderId="0" xfId="1" applyNumberFormat="1"/>
    <xf numFmtId="165" fontId="24" fillId="0" borderId="0" xfId="1" applyNumberFormat="1" applyFont="1"/>
    <xf numFmtId="165" fontId="41" fillId="0" borderId="0" xfId="0" applyNumberFormat="1" applyFont="1"/>
    <xf numFmtId="3" fontId="12" fillId="8" borderId="6" xfId="9" applyNumberFormat="1" applyFont="1" applyFill="1" applyBorder="1" applyAlignment="1">
      <alignment horizontal="center" vertical="center" wrapText="1"/>
    </xf>
    <xf numFmtId="3" fontId="12" fillId="8" borderId="6" xfId="9" applyNumberFormat="1" applyFont="1" applyFill="1" applyBorder="1" applyAlignment="1">
      <alignment horizontal="center" vertical="center" wrapText="1"/>
    </xf>
    <xf numFmtId="3" fontId="12" fillId="8" borderId="6" xfId="9" applyNumberFormat="1" applyFont="1" applyFill="1" applyBorder="1" applyAlignment="1">
      <alignment horizontal="center" vertical="center" wrapText="1"/>
    </xf>
    <xf numFmtId="0" fontId="34" fillId="0" borderId="0" xfId="9" applyNumberFormat="1" applyFont="1" applyFill="1" applyBorder="1"/>
    <xf numFmtId="3" fontId="10" fillId="8" borderId="6" xfId="9" applyNumberFormat="1" applyFont="1" applyFill="1" applyBorder="1" applyAlignment="1">
      <alignment horizontal="center" vertical="center" wrapText="1"/>
    </xf>
    <xf numFmtId="0" fontId="33" fillId="4" borderId="1" xfId="1" applyFont="1" applyFill="1" applyBorder="1" applyAlignment="1">
      <alignment horizontal="center" vertical="center"/>
    </xf>
    <xf numFmtId="3" fontId="9" fillId="8" borderId="6" xfId="9" applyNumberFormat="1" applyFont="1" applyFill="1" applyBorder="1" applyAlignment="1">
      <alignment horizontal="center" vertical="center" wrapText="1"/>
    </xf>
    <xf numFmtId="0" fontId="33" fillId="4" borderId="1" xfId="1" applyFont="1" applyFill="1" applyBorder="1" applyAlignment="1">
      <alignment horizontal="center" vertical="center"/>
    </xf>
    <xf numFmtId="3" fontId="14" fillId="8" borderId="6" xfId="9" applyNumberFormat="1" applyFont="1" applyFill="1" applyBorder="1" applyAlignment="1">
      <alignment horizontal="center" vertical="center" wrapText="1"/>
    </xf>
    <xf numFmtId="0" fontId="33" fillId="4" borderId="0" xfId="9" applyFont="1" applyFill="1" applyBorder="1" applyAlignment="1">
      <alignment horizontal="center" vertical="center"/>
    </xf>
    <xf numFmtId="0" fontId="41" fillId="0" borderId="0" xfId="1" applyFont="1"/>
    <xf numFmtId="165" fontId="24" fillId="0" borderId="0" xfId="1" applyNumberFormat="1" applyFont="1" applyAlignment="1">
      <alignment horizontal="right"/>
    </xf>
    <xf numFmtId="165" fontId="41" fillId="0" borderId="0" xfId="1" applyNumberFormat="1" applyFont="1"/>
    <xf numFmtId="0" fontId="33" fillId="4" borderId="51" xfId="12" applyFont="1" applyFill="1" applyBorder="1" applyAlignment="1">
      <alignment horizontal="center" vertical="center"/>
    </xf>
    <xf numFmtId="165" fontId="34" fillId="5" borderId="52" xfId="8" applyNumberFormat="1" applyFont="1" applyFill="1" applyBorder="1" applyAlignment="1">
      <alignment horizontal="center"/>
    </xf>
    <xf numFmtId="165" fontId="34" fillId="8" borderId="53" xfId="8" applyNumberFormat="1" applyFont="1" applyFill="1" applyBorder="1" applyAlignment="1">
      <alignment horizontal="center"/>
    </xf>
    <xf numFmtId="165" fontId="34" fillId="5" borderId="54" xfId="8" applyNumberFormat="1" applyFont="1" applyFill="1" applyBorder="1" applyAlignment="1">
      <alignment horizontal="center"/>
    </xf>
    <xf numFmtId="165" fontId="34" fillId="8" borderId="28" xfId="8" applyNumberFormat="1" applyFont="1" applyFill="1" applyBorder="1" applyAlignment="1">
      <alignment horizontal="center"/>
    </xf>
    <xf numFmtId="165" fontId="34" fillId="5" borderId="50" xfId="8" applyNumberFormat="1" applyFont="1" applyFill="1" applyBorder="1" applyAlignment="1">
      <alignment horizontal="center"/>
    </xf>
    <xf numFmtId="165" fontId="34" fillId="8" borderId="50" xfId="8" applyNumberFormat="1" applyFont="1" applyFill="1" applyBorder="1" applyAlignment="1">
      <alignment horizontal="center"/>
    </xf>
    <xf numFmtId="165" fontId="34" fillId="8" borderId="55" xfId="8" applyNumberFormat="1" applyFont="1" applyFill="1" applyBorder="1" applyAlignment="1">
      <alignment horizontal="center"/>
    </xf>
    <xf numFmtId="0" fontId="33" fillId="4" borderId="56" xfId="12" applyFont="1" applyFill="1" applyBorder="1" applyAlignment="1">
      <alignment horizontal="center" vertical="center"/>
    </xf>
    <xf numFmtId="165" fontId="34" fillId="5" borderId="57" xfId="8" applyNumberFormat="1" applyFont="1" applyFill="1" applyBorder="1" applyAlignment="1">
      <alignment horizontal="center"/>
    </xf>
    <xf numFmtId="165" fontId="34" fillId="8" borderId="57" xfId="8" applyNumberFormat="1" applyFont="1" applyFill="1" applyBorder="1" applyAlignment="1">
      <alignment horizontal="center"/>
    </xf>
    <xf numFmtId="165" fontId="34" fillId="8" borderId="58" xfId="8" applyNumberFormat="1" applyFont="1" applyFill="1" applyBorder="1" applyAlignment="1">
      <alignment horizontal="center"/>
    </xf>
    <xf numFmtId="0" fontId="0" fillId="0" borderId="0" xfId="0" applyBorder="1"/>
    <xf numFmtId="0" fontId="33" fillId="4" borderId="1" xfId="1" applyFont="1" applyFill="1" applyBorder="1" applyAlignment="1">
      <alignment horizontal="center" vertical="center"/>
    </xf>
    <xf numFmtId="3" fontId="14" fillId="8" borderId="6" xfId="9" applyNumberFormat="1" applyFont="1" applyFill="1" applyBorder="1" applyAlignment="1">
      <alignment horizontal="center" vertical="center" wrapText="1"/>
    </xf>
    <xf numFmtId="0" fontId="42" fillId="0" borderId="0" xfId="1" applyFont="1"/>
    <xf numFmtId="0" fontId="33" fillId="4" borderId="1" xfId="1" applyFont="1" applyFill="1" applyBorder="1" applyAlignment="1">
      <alignment horizontal="center" vertical="center"/>
    </xf>
    <xf numFmtId="3" fontId="14" fillId="8" borderId="6" xfId="9" applyNumberFormat="1" applyFont="1" applyFill="1" applyBorder="1" applyAlignment="1">
      <alignment horizontal="center" vertical="center" wrapText="1"/>
    </xf>
    <xf numFmtId="0" fontId="6" fillId="0" borderId="0" xfId="1" applyFont="1"/>
    <xf numFmtId="3" fontId="14" fillId="8" borderId="6" xfId="9" applyNumberFormat="1" applyFont="1" applyFill="1" applyBorder="1" applyAlignment="1">
      <alignment horizontal="center" vertical="center" wrapText="1"/>
    </xf>
    <xf numFmtId="0" fontId="33" fillId="4" borderId="1" xfId="1" applyFont="1" applyFill="1" applyBorder="1" applyAlignment="1">
      <alignment horizontal="center" vertical="center"/>
    </xf>
    <xf numFmtId="0" fontId="33" fillId="4" borderId="1" xfId="1" applyFont="1" applyFill="1" applyBorder="1" applyAlignment="1">
      <alignment horizontal="center" vertical="center"/>
    </xf>
    <xf numFmtId="3" fontId="14" fillId="8" borderId="6" xfId="9" applyNumberFormat="1" applyFont="1" applyFill="1" applyBorder="1" applyAlignment="1">
      <alignment horizontal="center" vertical="center" wrapText="1"/>
    </xf>
    <xf numFmtId="0" fontId="33" fillId="4" borderId="0" xfId="9" applyFont="1" applyFill="1" applyBorder="1" applyAlignment="1">
      <alignment horizontal="center" vertical="center"/>
    </xf>
    <xf numFmtId="165" fontId="34" fillId="8" borderId="0" xfId="8" applyNumberFormat="1" applyFont="1" applyFill="1" applyBorder="1" applyAlignment="1">
      <alignment horizontal="center"/>
    </xf>
    <xf numFmtId="165" fontId="34" fillId="5" borderId="0" xfId="8" applyNumberFormat="1" applyFont="1" applyFill="1" applyBorder="1" applyAlignment="1">
      <alignment horizontal="center"/>
    </xf>
    <xf numFmtId="165" fontId="34" fillId="8" borderId="59" xfId="8" applyNumberFormat="1" applyFont="1" applyFill="1" applyBorder="1" applyAlignment="1">
      <alignment horizontal="center"/>
    </xf>
    <xf numFmtId="0" fontId="47" fillId="0" borderId="0" xfId="0" applyFont="1" applyAlignment="1">
      <alignment horizontal="right"/>
    </xf>
    <xf numFmtId="0" fontId="48" fillId="2" borderId="0" xfId="1" applyFont="1" applyFill="1"/>
    <xf numFmtId="0" fontId="49" fillId="0" borderId="0" xfId="0" applyFont="1" applyAlignment="1">
      <alignment horizontal="right"/>
    </xf>
    <xf numFmtId="9" fontId="24" fillId="2" borderId="0" xfId="82" applyFont="1" applyFill="1" applyBorder="1"/>
    <xf numFmtId="9" fontId="24" fillId="0" borderId="0" xfId="82" applyFont="1"/>
    <xf numFmtId="0" fontId="33" fillId="4" borderId="1" xfId="1" applyFont="1" applyFill="1" applyBorder="1" applyAlignment="1">
      <alignment horizontal="center" vertical="center"/>
    </xf>
    <xf numFmtId="0" fontId="33" fillId="4" borderId="1" xfId="1" applyFont="1" applyFill="1" applyBorder="1" applyAlignment="1">
      <alignment horizontal="center" vertical="center"/>
    </xf>
    <xf numFmtId="165" fontId="34" fillId="0" borderId="0" xfId="1" applyNumberFormat="1" applyFont="1"/>
    <xf numFmtId="3" fontId="3" fillId="8" borderId="6" xfId="9" applyNumberFormat="1" applyFont="1" applyFill="1" applyBorder="1" applyAlignment="1">
      <alignment horizontal="center" vertical="center" wrapText="1"/>
    </xf>
    <xf numFmtId="0" fontId="33" fillId="4" borderId="1" xfId="1" applyFont="1" applyFill="1" applyBorder="1" applyAlignment="1">
      <alignment horizontal="center" vertical="center"/>
    </xf>
    <xf numFmtId="0" fontId="33" fillId="4" borderId="1" xfId="1" applyFont="1" applyFill="1" applyBorder="1" applyAlignment="1">
      <alignment horizontal="center" vertical="center"/>
    </xf>
    <xf numFmtId="165" fontId="0" fillId="0" borderId="0" xfId="0" applyNumberFormat="1"/>
    <xf numFmtId="4" fontId="0" fillId="0" borderId="0" xfId="0" applyNumberFormat="1"/>
    <xf numFmtId="4" fontId="22" fillId="0" borderId="0" xfId="1" applyNumberFormat="1"/>
    <xf numFmtId="166" fontId="0" fillId="0" borderId="0" xfId="0" applyNumberFormat="1"/>
    <xf numFmtId="0" fontId="42" fillId="0" borderId="0" xfId="0" applyFont="1" applyFill="1"/>
    <xf numFmtId="0" fontId="47" fillId="0" borderId="0" xfId="0" applyFont="1" applyFill="1" applyAlignment="1">
      <alignment horizontal="right"/>
    </xf>
    <xf numFmtId="0" fontId="41" fillId="0" borderId="0" xfId="0" applyFont="1" applyFill="1"/>
    <xf numFmtId="0" fontId="41" fillId="0" borderId="0" xfId="23" applyFont="1" applyFill="1"/>
    <xf numFmtId="0" fontId="49" fillId="0" borderId="0" xfId="0" applyFont="1" applyFill="1" applyAlignment="1">
      <alignment horizontal="right"/>
    </xf>
    <xf numFmtId="165" fontId="41" fillId="0" borderId="0" xfId="23" applyNumberFormat="1" applyFont="1" applyFill="1"/>
    <xf numFmtId="4" fontId="41" fillId="0" borderId="0" xfId="0" applyNumberFormat="1" applyFont="1" applyFill="1"/>
    <xf numFmtId="164" fontId="41" fillId="0" borderId="0" xfId="81" applyFont="1" applyFill="1"/>
    <xf numFmtId="165" fontId="26" fillId="2" borderId="0" xfId="1" applyNumberFormat="1" applyFont="1" applyFill="1"/>
    <xf numFmtId="0" fontId="33" fillId="4" borderId="23" xfId="9" applyFont="1" applyFill="1" applyBorder="1" applyAlignment="1">
      <alignment horizontal="center" vertical="center"/>
    </xf>
    <xf numFmtId="0" fontId="33" fillId="4" borderId="25" xfId="9" applyFont="1" applyFill="1" applyBorder="1" applyAlignment="1">
      <alignment horizontal="center" vertical="center"/>
    </xf>
    <xf numFmtId="0" fontId="33" fillId="4" borderId="1" xfId="9" applyFont="1" applyFill="1" applyBorder="1" applyAlignment="1">
      <alignment horizontal="center" vertical="center"/>
    </xf>
    <xf numFmtId="0" fontId="33" fillId="4" borderId="3" xfId="9" applyFont="1" applyFill="1" applyBorder="1" applyAlignment="1">
      <alignment horizontal="center" vertical="center"/>
    </xf>
    <xf numFmtId="0" fontId="33" fillId="4" borderId="24" xfId="9" applyFont="1" applyFill="1" applyBorder="1" applyAlignment="1">
      <alignment horizontal="center" vertical="center"/>
    </xf>
    <xf numFmtId="0" fontId="33" fillId="4" borderId="26" xfId="9" applyFont="1" applyFill="1" applyBorder="1" applyAlignment="1">
      <alignment horizontal="center" vertical="center"/>
    </xf>
    <xf numFmtId="0" fontId="39" fillId="4" borderId="9" xfId="1" applyFont="1" applyFill="1" applyBorder="1" applyAlignment="1">
      <alignment horizontal="center" vertical="center" textRotation="90"/>
    </xf>
    <xf numFmtId="0" fontId="39" fillId="4" borderId="11" xfId="1" applyFont="1" applyFill="1" applyBorder="1" applyAlignment="1">
      <alignment horizontal="center" vertical="center" textRotation="90"/>
    </xf>
    <xf numFmtId="0" fontId="39" fillId="4" borderId="9" xfId="1" applyFont="1" applyFill="1" applyBorder="1" applyAlignment="1">
      <alignment horizontal="center" textRotation="90"/>
    </xf>
    <xf numFmtId="0" fontId="39" fillId="4" borderId="11" xfId="1" applyFont="1" applyFill="1" applyBorder="1" applyAlignment="1">
      <alignment horizontal="center" textRotation="90"/>
    </xf>
    <xf numFmtId="0" fontId="39" fillId="4" borderId="12" xfId="1" applyFont="1" applyFill="1" applyBorder="1" applyAlignment="1">
      <alignment horizontal="center" textRotation="90"/>
    </xf>
    <xf numFmtId="0" fontId="33" fillId="4" borderId="1" xfId="1" applyFont="1" applyFill="1" applyBorder="1" applyAlignment="1">
      <alignment horizontal="center" vertical="center"/>
    </xf>
    <xf numFmtId="0" fontId="33" fillId="4" borderId="34" xfId="1" applyFont="1" applyFill="1" applyBorder="1" applyAlignment="1">
      <alignment horizontal="center" vertical="center"/>
    </xf>
    <xf numFmtId="0" fontId="39" fillId="4" borderId="41" xfId="1" applyFont="1" applyFill="1" applyBorder="1" applyAlignment="1">
      <alignment horizontal="center" vertical="center" textRotation="90"/>
    </xf>
    <xf numFmtId="0" fontId="39" fillId="4" borderId="12" xfId="1" applyFont="1" applyFill="1" applyBorder="1" applyAlignment="1">
      <alignment horizontal="center" vertical="center" textRotation="90"/>
    </xf>
    <xf numFmtId="0" fontId="33" fillId="4" borderId="2" xfId="1" applyFont="1" applyFill="1" applyBorder="1" applyAlignment="1">
      <alignment horizontal="center" vertical="center"/>
    </xf>
    <xf numFmtId="0" fontId="33" fillId="4" borderId="35" xfId="1" applyFont="1" applyFill="1" applyBorder="1" applyAlignment="1">
      <alignment horizontal="center" vertical="center"/>
    </xf>
    <xf numFmtId="0" fontId="33" fillId="4" borderId="11" xfId="1" applyFont="1" applyFill="1" applyBorder="1" applyAlignment="1">
      <alignment horizontal="center" vertical="center"/>
    </xf>
    <xf numFmtId="0" fontId="33" fillId="4" borderId="36" xfId="1" applyFont="1" applyFill="1" applyBorder="1" applyAlignment="1">
      <alignment horizontal="center" vertical="center"/>
    </xf>
    <xf numFmtId="0" fontId="33" fillId="4" borderId="20" xfId="12" applyFont="1" applyFill="1" applyBorder="1" applyAlignment="1">
      <alignment horizontal="center" vertical="center"/>
    </xf>
    <xf numFmtId="0" fontId="33" fillId="4" borderId="22" xfId="12" applyFont="1" applyFill="1" applyBorder="1" applyAlignment="1">
      <alignment horizontal="center" vertical="center"/>
    </xf>
    <xf numFmtId="0" fontId="33" fillId="4" borderId="18" xfId="12" applyFont="1" applyFill="1" applyBorder="1" applyAlignment="1">
      <alignment horizontal="center" vertical="center"/>
    </xf>
    <xf numFmtId="0" fontId="33" fillId="4" borderId="21" xfId="12" applyFont="1" applyFill="1" applyBorder="1" applyAlignment="1">
      <alignment horizontal="center" vertical="center"/>
    </xf>
    <xf numFmtId="0" fontId="33" fillId="4" borderId="19" xfId="12" applyFont="1" applyFill="1" applyBorder="1" applyAlignment="1">
      <alignment horizontal="center" vertical="center"/>
    </xf>
    <xf numFmtId="0" fontId="33" fillId="4" borderId="12" xfId="12" applyFont="1" applyFill="1" applyBorder="1" applyAlignment="1">
      <alignment horizontal="center" vertical="center"/>
    </xf>
    <xf numFmtId="3" fontId="4" fillId="5" borderId="6" xfId="9" applyNumberFormat="1" applyFont="1" applyFill="1" applyBorder="1" applyAlignment="1">
      <alignment horizontal="center" vertical="center" wrapText="1"/>
    </xf>
    <xf numFmtId="3" fontId="19" fillId="5" borderId="7" xfId="9" applyNumberFormat="1" applyFill="1" applyBorder="1" applyAlignment="1">
      <alignment horizontal="center" vertical="center" wrapText="1"/>
    </xf>
    <xf numFmtId="3" fontId="19" fillId="5" borderId="8" xfId="9" applyNumberFormat="1" applyFill="1" applyBorder="1" applyAlignment="1">
      <alignment horizontal="center" vertical="center" wrapText="1"/>
    </xf>
    <xf numFmtId="0" fontId="10" fillId="8" borderId="6" xfId="81" applyNumberFormat="1" applyFont="1" applyFill="1" applyBorder="1" applyAlignment="1">
      <alignment horizontal="center" vertical="center" wrapText="1"/>
    </xf>
    <xf numFmtId="0" fontId="19" fillId="8" borderId="7" xfId="81" applyNumberFormat="1" applyFont="1" applyFill="1" applyBorder="1" applyAlignment="1">
      <alignment horizontal="center" vertical="center" wrapText="1"/>
    </xf>
    <xf numFmtId="0" fontId="19" fillId="8" borderId="8" xfId="81" applyNumberFormat="1" applyFont="1" applyFill="1" applyBorder="1" applyAlignment="1">
      <alignment horizontal="center" vertical="center" wrapText="1"/>
    </xf>
    <xf numFmtId="3" fontId="4" fillId="8" borderId="6" xfId="9" applyNumberFormat="1" applyFont="1" applyFill="1" applyBorder="1" applyAlignment="1">
      <alignment horizontal="center" vertical="center" wrapText="1"/>
    </xf>
    <xf numFmtId="3" fontId="19" fillId="8" borderId="7" xfId="9" applyNumberFormat="1" applyFill="1" applyBorder="1" applyAlignment="1">
      <alignment horizontal="center" vertical="center" wrapText="1"/>
    </xf>
    <xf numFmtId="3" fontId="19" fillId="8" borderId="8" xfId="9" applyNumberFormat="1" applyFill="1" applyBorder="1" applyAlignment="1">
      <alignment horizontal="center" vertical="center" wrapText="1"/>
    </xf>
    <xf numFmtId="49" fontId="4" fillId="5" borderId="6" xfId="9" applyNumberFormat="1" applyFont="1" applyFill="1" applyBorder="1" applyAlignment="1">
      <alignment horizontal="center" vertical="center" wrapText="1"/>
    </xf>
    <xf numFmtId="49" fontId="10" fillId="5" borderId="7" xfId="9" applyNumberFormat="1" applyFont="1" applyFill="1" applyBorder="1" applyAlignment="1">
      <alignment horizontal="center" vertical="center" wrapText="1"/>
    </xf>
    <xf numFmtId="49" fontId="10" fillId="5" borderId="8" xfId="9" applyNumberFormat="1" applyFont="1" applyFill="1" applyBorder="1" applyAlignment="1">
      <alignment horizontal="center" vertical="center" wrapText="1"/>
    </xf>
    <xf numFmtId="3" fontId="5" fillId="5" borderId="6" xfId="9" applyNumberFormat="1" applyFont="1" applyFill="1" applyBorder="1" applyAlignment="1">
      <alignment horizontal="center" vertical="center" wrapText="1"/>
    </xf>
    <xf numFmtId="3" fontId="5" fillId="8" borderId="6" xfId="9" applyNumberFormat="1" applyFont="1" applyFill="1" applyBorder="1" applyAlignment="1">
      <alignment horizontal="center" vertical="center" wrapText="1"/>
    </xf>
    <xf numFmtId="49" fontId="5" fillId="5" borderId="6" xfId="9" applyNumberFormat="1" applyFont="1" applyFill="1" applyBorder="1" applyAlignment="1">
      <alignment horizontal="center" vertical="center" wrapText="1"/>
    </xf>
    <xf numFmtId="3" fontId="6" fillId="5" borderId="6" xfId="9" applyNumberFormat="1" applyFont="1" applyFill="1" applyBorder="1" applyAlignment="1">
      <alignment horizontal="center" vertical="center" wrapText="1"/>
    </xf>
    <xf numFmtId="3" fontId="6" fillId="8" borderId="6" xfId="9" applyNumberFormat="1" applyFont="1" applyFill="1" applyBorder="1" applyAlignment="1">
      <alignment horizontal="center" vertical="center" wrapText="1"/>
    </xf>
    <xf numFmtId="49" fontId="6" fillId="5" borderId="6" xfId="9" applyNumberFormat="1" applyFont="1" applyFill="1" applyBorder="1" applyAlignment="1">
      <alignment horizontal="center" vertical="center" wrapText="1"/>
    </xf>
    <xf numFmtId="0" fontId="33" fillId="4" borderId="0" xfId="9" applyFont="1" applyFill="1" applyBorder="1" applyAlignment="1">
      <alignment horizontal="center" vertical="center"/>
    </xf>
    <xf numFmtId="0" fontId="33" fillId="4" borderId="2" xfId="9" applyFont="1" applyFill="1" applyBorder="1" applyAlignment="1">
      <alignment horizontal="center" vertical="center"/>
    </xf>
    <xf numFmtId="0" fontId="33" fillId="4" borderId="4" xfId="9" applyFont="1" applyFill="1" applyBorder="1" applyAlignment="1">
      <alignment horizontal="center" vertical="center"/>
    </xf>
    <xf numFmtId="0" fontId="33" fillId="4" borderId="5" xfId="9" applyFont="1" applyFill="1" applyBorder="1" applyAlignment="1">
      <alignment horizontal="center" vertical="center"/>
    </xf>
    <xf numFmtId="0" fontId="33" fillId="4" borderId="1" xfId="9" applyFont="1" applyFill="1" applyBorder="1" applyAlignment="1">
      <alignment horizontal="center" vertical="center" wrapText="1"/>
    </xf>
    <xf numFmtId="0" fontId="33" fillId="4" borderId="0" xfId="9" applyFont="1" applyFill="1" applyBorder="1" applyAlignment="1">
      <alignment horizontal="center" vertical="center" wrapText="1"/>
    </xf>
    <xf numFmtId="0" fontId="33" fillId="4" borderId="2" xfId="9" applyFont="1" applyFill="1" applyBorder="1" applyAlignment="1">
      <alignment horizontal="center" vertical="center" wrapText="1"/>
    </xf>
    <xf numFmtId="0" fontId="33" fillId="4" borderId="3" xfId="9" applyFont="1" applyFill="1" applyBorder="1" applyAlignment="1">
      <alignment horizontal="center" vertical="center" wrapText="1"/>
    </xf>
    <xf numFmtId="0" fontId="33" fillId="4" borderId="4" xfId="9" applyFont="1" applyFill="1" applyBorder="1" applyAlignment="1">
      <alignment horizontal="center" vertical="center" wrapText="1"/>
    </xf>
    <xf numFmtId="0" fontId="33" fillId="4" borderId="5" xfId="9" applyFont="1" applyFill="1" applyBorder="1" applyAlignment="1">
      <alignment horizontal="center" vertical="center" wrapText="1"/>
    </xf>
    <xf numFmtId="49" fontId="10" fillId="5" borderId="6" xfId="9" applyNumberFormat="1" applyFont="1" applyFill="1" applyBorder="1" applyAlignment="1">
      <alignment horizontal="center" vertical="center" wrapText="1"/>
    </xf>
    <xf numFmtId="49" fontId="14" fillId="5" borderId="7" xfId="9" applyNumberFormat="1" applyFont="1" applyFill="1" applyBorder="1" applyAlignment="1">
      <alignment horizontal="center" vertical="center" wrapText="1"/>
    </xf>
    <xf numFmtId="49" fontId="14" fillId="5" borderId="8" xfId="9" applyNumberFormat="1" applyFont="1" applyFill="1" applyBorder="1" applyAlignment="1">
      <alignment horizontal="center" vertical="center" wrapText="1"/>
    </xf>
    <xf numFmtId="3" fontId="14" fillId="5" borderId="6" xfId="9" applyNumberFormat="1" applyFont="1" applyFill="1" applyBorder="1" applyAlignment="1">
      <alignment horizontal="center" vertical="center" wrapText="1"/>
    </xf>
    <xf numFmtId="0" fontId="19" fillId="8" borderId="6" xfId="81" applyNumberFormat="1" applyFont="1" applyFill="1" applyBorder="1" applyAlignment="1">
      <alignment horizontal="center" vertical="center" wrapText="1"/>
    </xf>
    <xf numFmtId="3" fontId="11" fillId="5" borderId="6" xfId="9" applyNumberFormat="1" applyFont="1" applyFill="1" applyBorder="1" applyAlignment="1">
      <alignment horizontal="center" vertical="center" wrapText="1"/>
    </xf>
    <xf numFmtId="3" fontId="14" fillId="8" borderId="6" xfId="9" applyNumberFormat="1" applyFont="1" applyFill="1" applyBorder="1" applyAlignment="1">
      <alignment horizontal="center" vertical="center" wrapText="1"/>
    </xf>
    <xf numFmtId="3" fontId="7" fillId="5" borderId="6" xfId="9" applyNumberFormat="1" applyFont="1" applyFill="1" applyBorder="1" applyAlignment="1">
      <alignment horizontal="center" vertical="center" wrapText="1"/>
    </xf>
    <xf numFmtId="3" fontId="8" fillId="8" borderId="6" xfId="9" applyNumberFormat="1" applyFont="1" applyFill="1" applyBorder="1" applyAlignment="1">
      <alignment horizontal="center" vertical="center" wrapText="1"/>
    </xf>
    <xf numFmtId="49" fontId="7" fillId="5" borderId="6" xfId="9" applyNumberFormat="1" applyFont="1" applyFill="1" applyBorder="1" applyAlignment="1">
      <alignment horizontal="center" vertical="center" wrapText="1"/>
    </xf>
    <xf numFmtId="3" fontId="7" fillId="8" borderId="6" xfId="9" applyNumberFormat="1" applyFont="1" applyFill="1" applyBorder="1" applyAlignment="1">
      <alignment horizontal="center" vertical="center" wrapText="1"/>
    </xf>
    <xf numFmtId="49" fontId="14" fillId="5" borderId="6" xfId="9" applyNumberFormat="1" applyFont="1" applyFill="1" applyBorder="1" applyAlignment="1">
      <alignment horizontal="center" vertical="center" wrapText="1"/>
    </xf>
    <xf numFmtId="3" fontId="19" fillId="5" borderId="6" xfId="9" applyNumberFormat="1" applyFont="1" applyFill="1" applyBorder="1" applyAlignment="1">
      <alignment horizontal="center" vertical="center" wrapText="1"/>
    </xf>
    <xf numFmtId="3" fontId="18" fillId="8" borderId="6" xfId="9" applyNumberFormat="1" applyFont="1" applyFill="1" applyBorder="1" applyAlignment="1">
      <alignment horizontal="center" vertical="center" wrapText="1"/>
    </xf>
    <xf numFmtId="3" fontId="19" fillId="5" borderId="7" xfId="9" applyNumberFormat="1" applyFont="1" applyFill="1" applyBorder="1" applyAlignment="1">
      <alignment horizontal="center" vertical="center" wrapText="1"/>
    </xf>
    <xf numFmtId="3" fontId="19" fillId="5" borderId="8" xfId="9" applyNumberFormat="1" applyFont="1" applyFill="1" applyBorder="1" applyAlignment="1">
      <alignment horizontal="center" vertical="center" wrapText="1"/>
    </xf>
    <xf numFmtId="3" fontId="17" fillId="5" borderId="6" xfId="9" applyNumberFormat="1" applyFont="1" applyFill="1" applyBorder="1" applyAlignment="1">
      <alignment horizontal="center" vertical="center" wrapText="1"/>
    </xf>
    <xf numFmtId="49" fontId="17" fillId="5" borderId="6" xfId="9" applyNumberFormat="1" applyFont="1" applyFill="1" applyBorder="1" applyAlignment="1">
      <alignment horizontal="center" vertical="center" wrapText="1"/>
    </xf>
    <xf numFmtId="49" fontId="17" fillId="5" borderId="7" xfId="9" applyNumberFormat="1" applyFont="1" applyFill="1" applyBorder="1" applyAlignment="1">
      <alignment horizontal="center" vertical="center" wrapText="1"/>
    </xf>
    <xf numFmtId="49" fontId="17" fillId="5" borderId="8" xfId="9" applyNumberFormat="1" applyFont="1" applyFill="1" applyBorder="1" applyAlignment="1">
      <alignment horizontal="center" vertical="center" wrapText="1"/>
    </xf>
    <xf numFmtId="3" fontId="10" fillId="5" borderId="6" xfId="9" applyNumberFormat="1" applyFont="1" applyFill="1" applyBorder="1" applyAlignment="1">
      <alignment horizontal="center" vertical="center" wrapText="1"/>
    </xf>
    <xf numFmtId="3" fontId="10" fillId="8" borderId="6" xfId="9" applyNumberFormat="1" applyFont="1" applyFill="1" applyBorder="1" applyAlignment="1">
      <alignment horizontal="center" vertical="center" wrapText="1"/>
    </xf>
    <xf numFmtId="3" fontId="17" fillId="5" borderId="7" xfId="9" applyNumberFormat="1" applyFont="1" applyFill="1" applyBorder="1" applyAlignment="1">
      <alignment horizontal="center" vertical="center" wrapText="1"/>
    </xf>
    <xf numFmtId="3" fontId="17" fillId="5" borderId="8" xfId="9" applyNumberFormat="1" applyFont="1" applyFill="1" applyBorder="1" applyAlignment="1">
      <alignment horizontal="center" vertical="center" wrapText="1"/>
    </xf>
    <xf numFmtId="0" fontId="33" fillId="4" borderId="48" xfId="9" applyFont="1" applyFill="1" applyBorder="1" applyAlignment="1">
      <alignment horizontal="center" vertical="center"/>
    </xf>
    <xf numFmtId="0" fontId="33" fillId="4" borderId="49" xfId="9" applyFont="1" applyFill="1" applyBorder="1" applyAlignment="1">
      <alignment horizontal="center" vertical="center"/>
    </xf>
    <xf numFmtId="3" fontId="18" fillId="8" borderId="7" xfId="9" applyNumberFormat="1" applyFont="1" applyFill="1" applyBorder="1" applyAlignment="1">
      <alignment horizontal="center" vertical="center" wrapText="1"/>
    </xf>
    <xf numFmtId="3" fontId="18" fillId="8" borderId="8" xfId="9" applyNumberFormat="1" applyFont="1" applyFill="1" applyBorder="1" applyAlignment="1">
      <alignment horizontal="center" vertical="center" wrapText="1"/>
    </xf>
    <xf numFmtId="3" fontId="12" fillId="5" borderId="6" xfId="9" applyNumberFormat="1" applyFont="1" applyFill="1" applyBorder="1" applyAlignment="1">
      <alignment horizontal="center" vertical="center" wrapText="1"/>
    </xf>
    <xf numFmtId="3" fontId="12" fillId="8" borderId="6" xfId="9" applyNumberFormat="1" applyFont="1" applyFill="1" applyBorder="1" applyAlignment="1">
      <alignment horizontal="center" vertical="center" wrapText="1"/>
    </xf>
    <xf numFmtId="49" fontId="12" fillId="5" borderId="6" xfId="9" applyNumberFormat="1" applyFont="1" applyFill="1" applyBorder="1" applyAlignment="1">
      <alignment horizontal="center" vertical="center" wrapText="1"/>
    </xf>
    <xf numFmtId="49" fontId="11" fillId="5" borderId="6" xfId="9" applyNumberFormat="1" applyFont="1" applyFill="1" applyBorder="1" applyAlignment="1">
      <alignment horizontal="center" vertical="center" wrapText="1"/>
    </xf>
    <xf numFmtId="3" fontId="9" fillId="5" borderId="6" xfId="9" applyNumberFormat="1" applyFont="1" applyFill="1" applyBorder="1" applyAlignment="1">
      <alignment horizontal="center" vertical="center" wrapText="1"/>
    </xf>
    <xf numFmtId="3" fontId="8" fillId="5" borderId="6" xfId="9" applyNumberFormat="1" applyFont="1" applyFill="1" applyBorder="1" applyAlignment="1">
      <alignment horizontal="center" vertical="center" wrapText="1"/>
    </xf>
    <xf numFmtId="49" fontId="8" fillId="5" borderId="6" xfId="9" applyNumberFormat="1" applyFont="1" applyFill="1" applyBorder="1" applyAlignment="1">
      <alignment horizontal="center" vertical="center" wrapText="1"/>
    </xf>
    <xf numFmtId="3" fontId="9" fillId="8" borderId="6" xfId="9" applyNumberFormat="1" applyFont="1" applyFill="1" applyBorder="1" applyAlignment="1">
      <alignment horizontal="center" vertical="center" wrapText="1"/>
    </xf>
    <xf numFmtId="49" fontId="9" fillId="5" borderId="6" xfId="9" applyNumberFormat="1" applyFont="1" applyFill="1" applyBorder="1" applyAlignment="1">
      <alignment horizontal="center" vertical="center" wrapText="1"/>
    </xf>
    <xf numFmtId="3" fontId="2" fillId="5" borderId="6" xfId="9" applyNumberFormat="1" applyFont="1" applyFill="1" applyBorder="1" applyAlignment="1">
      <alignment horizontal="center" vertical="center" wrapText="1"/>
    </xf>
    <xf numFmtId="3" fontId="2" fillId="8" borderId="6" xfId="9" applyNumberFormat="1" applyFont="1" applyFill="1" applyBorder="1" applyAlignment="1">
      <alignment horizontal="center" vertical="center" wrapText="1"/>
    </xf>
    <xf numFmtId="49" fontId="2" fillId="5" borderId="6" xfId="9" applyNumberFormat="1" applyFont="1" applyFill="1" applyBorder="1" applyAlignment="1">
      <alignment horizontal="center" vertical="center" wrapText="1"/>
    </xf>
    <xf numFmtId="3" fontId="3" fillId="5" borderId="6" xfId="9" applyNumberFormat="1" applyFont="1" applyFill="1" applyBorder="1" applyAlignment="1">
      <alignment horizontal="center" vertical="center" wrapText="1"/>
    </xf>
    <xf numFmtId="3" fontId="3" fillId="8" borderId="6" xfId="9" applyNumberFormat="1" applyFont="1" applyFill="1" applyBorder="1" applyAlignment="1">
      <alignment horizontal="center" vertical="center" wrapText="1"/>
    </xf>
    <xf numFmtId="49" fontId="3" fillId="5" borderId="6" xfId="9" applyNumberFormat="1" applyFont="1" applyFill="1" applyBorder="1" applyAlignment="1">
      <alignment horizontal="center" vertical="center" wrapText="1"/>
    </xf>
    <xf numFmtId="3" fontId="1" fillId="8" borderId="6" xfId="9" applyNumberFormat="1" applyFont="1" applyFill="1" applyBorder="1" applyAlignment="1">
      <alignment horizontal="center" vertical="center" wrapText="1"/>
    </xf>
    <xf numFmtId="3" fontId="1" fillId="5" borderId="6" xfId="9" applyNumberFormat="1" applyFont="1" applyFill="1" applyBorder="1" applyAlignment="1">
      <alignment horizontal="center" vertical="center" wrapText="1"/>
    </xf>
  </cellXfs>
  <cellStyles count="83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" xfId="82" builtinId="5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2A65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'1. Liczba deklaracji'!$B$8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1"/>
              <c:layout>
                <c:manualLayout>
                  <c:x val="0"/>
                  <c:y val="1.374533253963959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C1B-4452-828C-CC96E8F38E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deklaracji'!$C$8:$F$8</c:f>
              <c:numCache>
                <c:formatCode>#,##0</c:formatCode>
                <c:ptCount val="4"/>
                <c:pt idx="0">
                  <c:v>11169</c:v>
                </c:pt>
                <c:pt idx="1">
                  <c:v>11565</c:v>
                </c:pt>
                <c:pt idx="2">
                  <c:v>11650</c:v>
                </c:pt>
                <c:pt idx="3">
                  <c:v>11556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23-4A52-9ACA-3B5C8920F00D}"/>
            </c:ext>
          </c:extLst>
        </c:ser>
        <c:ser>
          <c:idx val="1"/>
          <c:order val="1"/>
          <c:tx>
            <c:strRef>
              <c:f>'1. Liczba deklaracji'!$B$9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deklaracji'!$C$9:$F$9</c:f>
              <c:numCache>
                <c:formatCode>#,##0</c:formatCode>
                <c:ptCount val="4"/>
                <c:pt idx="0">
                  <c:v>11626</c:v>
                </c:pt>
                <c:pt idx="1">
                  <c:v>12067</c:v>
                </c:pt>
                <c:pt idx="2">
                  <c:v>12177</c:v>
                </c:pt>
                <c:pt idx="3">
                  <c:v>12046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23-4A52-9ACA-3B5C8920F00D}"/>
            </c:ext>
          </c:extLst>
        </c:ser>
        <c:ser>
          <c:idx val="4"/>
          <c:order val="2"/>
          <c:tx>
            <c:strRef>
              <c:f>'1. Liczba deklaracji'!$B$10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dLbl>
              <c:idx val="1"/>
              <c:layout>
                <c:manualLayout>
                  <c:x val="2.9247314601387351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C1B-4452-828C-CC96E8F38E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'1. Liczba deklaracji'!$C$10:$F$10</c:f>
              <c:numCache>
                <c:formatCode>#,##0</c:formatCode>
                <c:ptCount val="4"/>
                <c:pt idx="0">
                  <c:v>12172</c:v>
                </c:pt>
                <c:pt idx="1">
                  <c:v>12322</c:v>
                </c:pt>
                <c:pt idx="2">
                  <c:v>12306</c:v>
                </c:pt>
                <c:pt idx="3">
                  <c:v>12058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323-4A52-9ACA-3B5C8920F00D}"/>
            </c:ext>
          </c:extLst>
        </c:ser>
        <c:ser>
          <c:idx val="2"/>
          <c:order val="3"/>
          <c:tx>
            <c:strRef>
              <c:f>'1. Liczba deklaracji'!$B$11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-8.24719952378375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C1B-4452-828C-CC96E8F38E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'1. Liczba deklaracji'!$C$11:$F$11</c:f>
              <c:numCache>
                <c:formatCode>#,##0</c:formatCode>
                <c:ptCount val="4"/>
                <c:pt idx="0">
                  <c:v>11839</c:v>
                </c:pt>
                <c:pt idx="1">
                  <c:v>11022</c:v>
                </c:pt>
                <c:pt idx="2">
                  <c:v>10874</c:v>
                </c:pt>
                <c:pt idx="3">
                  <c:v>10365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EE3-4FA8-B018-F372AD81D9CC}"/>
            </c:ext>
          </c:extLst>
        </c:ser>
        <c:ser>
          <c:idx val="3"/>
          <c:order val="4"/>
          <c:tx>
            <c:strRef>
              <c:f>'1. Liczba deklaracji'!$B$12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'1. Liczba deklaracji'!$C$12:$F$12</c:f>
              <c:numCache>
                <c:formatCode>#,##0</c:formatCode>
                <c:ptCount val="4"/>
                <c:pt idx="0">
                  <c:v>9921</c:v>
                </c:pt>
                <c:pt idx="1">
                  <c:v>9922</c:v>
                </c:pt>
                <c:pt idx="2">
                  <c:v>9568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C1B-4452-828C-CC96E8F38E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179200"/>
        <c:axId val="133989504"/>
      </c:barChart>
      <c:lineChart>
        <c:grouping val="standard"/>
        <c:varyColors val="0"/>
        <c:ser>
          <c:idx val="5"/>
          <c:order val="5"/>
          <c:tx>
            <c:strRef>
              <c:f>'1. Liczba deklaracji'!$B$15</c:f>
              <c:strCache>
                <c:ptCount val="1"/>
                <c:pt idx="0">
                  <c:v>Trend 2018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val>
            <c:numRef>
              <c:f>'1. Liczba deklaracji'!$C$15:$F$15</c:f>
              <c:numCache>
                <c:formatCode>0%</c:formatCode>
                <c:ptCount val="4"/>
                <c:pt idx="0">
                  <c:v>1</c:v>
                </c:pt>
                <c:pt idx="1">
                  <c:v>1.037932220884225</c:v>
                </c:pt>
                <c:pt idx="2">
                  <c:v>1.0091157702825888</c:v>
                </c:pt>
                <c:pt idx="3">
                  <c:v>0.9892420136322575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C1B-4452-828C-CC96E8F38E57}"/>
            </c:ext>
          </c:extLst>
        </c:ser>
        <c:ser>
          <c:idx val="6"/>
          <c:order val="6"/>
          <c:tx>
            <c:strRef>
              <c:f>'1. Liczba deklaracji'!$B$16</c:f>
              <c:strCache>
                <c:ptCount val="1"/>
                <c:pt idx="0">
                  <c:v>Trend 2019</c:v>
                </c:pt>
              </c:strCache>
            </c:strRef>
          </c:tx>
          <c:marker>
            <c:symbol val="none"/>
          </c:marker>
          <c:val>
            <c:numRef>
              <c:f>'1. Liczba deklaracji'!$C$16:$F$16</c:f>
              <c:numCache>
                <c:formatCode>0%</c:formatCode>
                <c:ptCount val="4"/>
                <c:pt idx="0">
                  <c:v>1</c:v>
                </c:pt>
                <c:pt idx="1">
                  <c:v>1.0123233651002301</c:v>
                </c:pt>
                <c:pt idx="2">
                  <c:v>0.99870150949521186</c:v>
                </c:pt>
                <c:pt idx="3">
                  <c:v>0.97984722899398669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FC1B-4452-828C-CC96E8F38E57}"/>
            </c:ext>
          </c:extLst>
        </c:ser>
        <c:ser>
          <c:idx val="7"/>
          <c:order val="7"/>
          <c:tx>
            <c:strRef>
              <c:f>'1. Liczba deklaracji'!$B$17</c:f>
              <c:strCache>
                <c:ptCount val="1"/>
                <c:pt idx="0">
                  <c:v>Trend 2020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val>
            <c:numRef>
              <c:f>'1. Liczba deklaracji'!$C$17:$F$17</c:f>
              <c:numCache>
                <c:formatCode>0%</c:formatCode>
                <c:ptCount val="4"/>
                <c:pt idx="0">
                  <c:v>1</c:v>
                </c:pt>
                <c:pt idx="1">
                  <c:v>0.93099079314131261</c:v>
                </c:pt>
                <c:pt idx="2">
                  <c:v>0.9865723099256033</c:v>
                </c:pt>
                <c:pt idx="3">
                  <c:v>0.95319109803200297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FC1B-4452-828C-CC96E8F38E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3624928"/>
        <c:axId val="623627840"/>
      </c:line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  <c:max val="12500"/>
          <c:min val="500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Liczba deklaracji</a:t>
                </a:r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179200"/>
        <c:crosses val="autoZero"/>
        <c:crossBetween val="between"/>
      </c:valAx>
      <c:valAx>
        <c:axId val="623627840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crossAx val="623624928"/>
        <c:crosses val="max"/>
        <c:crossBetween val="between"/>
      </c:valAx>
      <c:catAx>
        <c:axId val="623624928"/>
        <c:scaling>
          <c:orientation val="minMax"/>
        </c:scaling>
        <c:delete val="1"/>
        <c:axPos val="b"/>
        <c:majorTickMark val="out"/>
        <c:minorTickMark val="none"/>
        <c:tickLblPos val="nextTo"/>
        <c:crossAx val="623627840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OT'!$C$8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OT'!$D$8:$I$8</c:f>
              <c:numCache>
                <c:formatCode>_-* #\ ##0\ _z_ł_-;\-* #\ ##0\ _z_ł_-;_-* "-"??\ _z_ł_-;_-@_-</c:formatCode>
                <c:ptCount val="6"/>
                <c:pt idx="0">
                  <c:v>174061</c:v>
                </c:pt>
                <c:pt idx="1">
                  <c:v>215929</c:v>
                </c:pt>
                <c:pt idx="2">
                  <c:v>307370</c:v>
                </c:pt>
                <c:pt idx="3">
                  <c:v>209618</c:v>
                </c:pt>
                <c:pt idx="4">
                  <c:v>259498</c:v>
                </c:pt>
                <c:pt idx="5">
                  <c:v>291188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43-40DE-B0A7-C4A528CC73C0}"/>
            </c:ext>
          </c:extLst>
        </c:ser>
        <c:ser>
          <c:idx val="1"/>
          <c:order val="1"/>
          <c:tx>
            <c:strRef>
              <c:f>'2. Umowy OT'!$C$9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OT'!$D$9:$I$9</c:f>
              <c:numCache>
                <c:formatCode>_-* #\ ##0\ _z_ł_-;\-* #\ ##0\ _z_ł_-;_-* "-"??\ _z_ł_-;_-@_-</c:formatCode>
                <c:ptCount val="6"/>
                <c:pt idx="0">
                  <c:v>18086</c:v>
                </c:pt>
                <c:pt idx="1">
                  <c:v>13965</c:v>
                </c:pt>
                <c:pt idx="2">
                  <c:v>15094</c:v>
                </c:pt>
                <c:pt idx="3">
                  <c:v>21000</c:v>
                </c:pt>
                <c:pt idx="4">
                  <c:v>26704</c:v>
                </c:pt>
                <c:pt idx="5">
                  <c:v>19622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43-40DE-B0A7-C4A528CC73C0}"/>
            </c:ext>
          </c:extLst>
        </c:ser>
        <c:ser>
          <c:idx val="2"/>
          <c:order val="2"/>
          <c:tx>
            <c:strRef>
              <c:f>'2. Umowy OT'!$C$10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OT'!$D$10:$I$10</c:f>
              <c:numCache>
                <c:formatCode>_-* #\ ##0\ _z_ł_-;\-* #\ ##0\ _z_ł_-;_-* "-"??\ _z_ł_-;_-@_-</c:formatCode>
                <c:ptCount val="6"/>
                <c:pt idx="0">
                  <c:v>100022</c:v>
                </c:pt>
                <c:pt idx="1">
                  <c:v>88263</c:v>
                </c:pt>
                <c:pt idx="2">
                  <c:v>83574</c:v>
                </c:pt>
                <c:pt idx="3">
                  <c:v>66859</c:v>
                </c:pt>
                <c:pt idx="4">
                  <c:v>102220</c:v>
                </c:pt>
                <c:pt idx="5">
                  <c:v>89514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43-40DE-B0A7-C4A528CC73C0}"/>
            </c:ext>
          </c:extLst>
        </c:ser>
        <c:ser>
          <c:idx val="3"/>
          <c:order val="3"/>
          <c:tx>
            <c:strRef>
              <c:f>'2. Umowy OT'!$C$11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OT'!$D$11:$I$11</c:f>
              <c:numCache>
                <c:formatCode>_-* #\ ##0\ _z_ł_-;\-* #\ ##0\ _z_ł_-;_-* "-"??\ _z_ł_-;_-@_-</c:formatCode>
                <c:ptCount val="6"/>
                <c:pt idx="0">
                  <c:v>231871</c:v>
                </c:pt>
                <c:pt idx="1">
                  <c:v>320266</c:v>
                </c:pt>
                <c:pt idx="2">
                  <c:v>312702</c:v>
                </c:pt>
                <c:pt idx="3">
                  <c:v>235482</c:v>
                </c:pt>
                <c:pt idx="4">
                  <c:v>281462</c:v>
                </c:pt>
                <c:pt idx="5">
                  <c:v>368377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E43-40DE-B0A7-C4A528CC73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0720"/>
        <c:axId val="133995840"/>
      </c:barChart>
      <c:catAx>
        <c:axId val="212510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5840"/>
        <c:crossesAt val="0"/>
        <c:auto val="1"/>
        <c:lblAlgn val="ctr"/>
        <c:lblOffset val="100"/>
        <c:noMultiLvlLbl val="0"/>
      </c:catAx>
      <c:valAx>
        <c:axId val="133995840"/>
        <c:scaling>
          <c:orientation val="minMax"/>
          <c:max val="375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720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6.8974703392458508E-2"/>
          <c:y val="3.9544840553507044E-2"/>
          <c:w val="0.847494939471374"/>
          <c:h val="0.89088274240173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'2. Umowy OT'!$N$5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OT'!$O$4:$AA$4</c:f>
              <c:strCache>
                <c:ptCount val="1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</c:strCache>
            </c:strRef>
          </c:cat>
          <c:val>
            <c:numRef>
              <c:f>'2. Umowy OT'!$O$5:$AA$5</c:f>
              <c:numCache>
                <c:formatCode>_-* #\ ##0\ _z_ł_-;\-* #\ ##0\ _z_ł_-;_-* "-"??\ _z_ł_-;_-@_-</c:formatCode>
                <c:ptCount val="13"/>
                <c:pt idx="0">
                  <c:v>421411</c:v>
                </c:pt>
                <c:pt idx="1">
                  <c:v>222475</c:v>
                </c:pt>
                <c:pt idx="2">
                  <c:v>278639</c:v>
                </c:pt>
                <c:pt idx="3">
                  <c:v>285871</c:v>
                </c:pt>
                <c:pt idx="4">
                  <c:v>435692</c:v>
                </c:pt>
                <c:pt idx="5">
                  <c:v>231759</c:v>
                </c:pt>
                <c:pt idx="6">
                  <c:v>207259</c:v>
                </c:pt>
                <c:pt idx="7">
                  <c:v>64748</c:v>
                </c:pt>
                <c:pt idx="8">
                  <c:v>186135</c:v>
                </c:pt>
                <c:pt idx="9">
                  <c:v>47423</c:v>
                </c:pt>
                <c:pt idx="10">
                  <c:v>86078</c:v>
                </c:pt>
                <c:pt idx="11">
                  <c:v>269617</c:v>
                </c:pt>
                <c:pt idx="12">
                  <c:v>334066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'2. Umowy OT'!$N$6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OT'!$O$4:$AA$4</c:f>
              <c:strCache>
                <c:ptCount val="1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</c:strCache>
            </c:strRef>
          </c:cat>
          <c:val>
            <c:numRef>
              <c:f>'2. Umowy OT'!$O$6:$AA$6</c:f>
              <c:numCache>
                <c:formatCode>_-* #\ ##0\ _z_ł_-;\-* #\ ##0\ _z_ł_-;_-* "-"??\ _z_ł_-;_-@_-</c:formatCode>
                <c:ptCount val="13"/>
                <c:pt idx="0">
                  <c:v>18439</c:v>
                </c:pt>
                <c:pt idx="1">
                  <c:v>23733</c:v>
                </c:pt>
                <c:pt idx="2">
                  <c:v>31802</c:v>
                </c:pt>
                <c:pt idx="3">
                  <c:v>23340</c:v>
                </c:pt>
                <c:pt idx="4">
                  <c:v>26838</c:v>
                </c:pt>
                <c:pt idx="5">
                  <c:v>32705</c:v>
                </c:pt>
                <c:pt idx="6">
                  <c:v>22539</c:v>
                </c:pt>
                <c:pt idx="7">
                  <c:v>3319</c:v>
                </c:pt>
                <c:pt idx="8">
                  <c:v>5386</c:v>
                </c:pt>
                <c:pt idx="9">
                  <c:v>4294</c:v>
                </c:pt>
                <c:pt idx="10">
                  <c:v>8168</c:v>
                </c:pt>
                <c:pt idx="11">
                  <c:v>12732</c:v>
                </c:pt>
                <c:pt idx="12">
                  <c:v>15513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'2. Umowy OT'!$N$7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OT'!$O$4:$AA$4</c:f>
              <c:strCache>
                <c:ptCount val="1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</c:strCache>
            </c:strRef>
          </c:cat>
          <c:val>
            <c:numRef>
              <c:f>'2. Umowy OT'!$O$7:$AA$7</c:f>
              <c:numCache>
                <c:formatCode>_-* #\ ##0\ _z_ł_-;\-* #\ ##0\ _z_ł_-;_-* "-"??\ _z_ł_-;_-@_-</c:formatCode>
                <c:ptCount val="13"/>
                <c:pt idx="0">
                  <c:v>1041</c:v>
                </c:pt>
                <c:pt idx="1">
                  <c:v>1264</c:v>
                </c:pt>
                <c:pt idx="2">
                  <c:v>1853</c:v>
                </c:pt>
                <c:pt idx="3">
                  <c:v>1154</c:v>
                </c:pt>
                <c:pt idx="4">
                  <c:v>1674</c:v>
                </c:pt>
                <c:pt idx="5">
                  <c:v>1481</c:v>
                </c:pt>
                <c:pt idx="6">
                  <c:v>934</c:v>
                </c:pt>
                <c:pt idx="7">
                  <c:v>110</c:v>
                </c:pt>
                <c:pt idx="8">
                  <c:v>292</c:v>
                </c:pt>
                <c:pt idx="9">
                  <c:v>418</c:v>
                </c:pt>
                <c:pt idx="10">
                  <c:v>675</c:v>
                </c:pt>
                <c:pt idx="11">
                  <c:v>661</c:v>
                </c:pt>
                <c:pt idx="12">
                  <c:v>696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'2. Umowy OT'!$N$8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OT'!$O$4:$AA$4</c:f>
              <c:strCache>
                <c:ptCount val="1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</c:strCache>
            </c:strRef>
          </c:cat>
          <c:val>
            <c:numRef>
              <c:f>'2. Umowy OT'!$O$8:$AA$8</c:f>
              <c:numCache>
                <c:formatCode>_-* #\ ##0\ _z_ł_-;\-* #\ ##0\ _z_ł_-;_-* "-"??\ _z_ł_-;_-@_-</c:formatCode>
                <c:ptCount val="13"/>
                <c:pt idx="0">
                  <c:v>71900</c:v>
                </c:pt>
                <c:pt idx="1">
                  <c:v>61075</c:v>
                </c:pt>
                <c:pt idx="2">
                  <c:v>98847</c:v>
                </c:pt>
                <c:pt idx="3">
                  <c:v>86861</c:v>
                </c:pt>
                <c:pt idx="4">
                  <c:v>76080</c:v>
                </c:pt>
                <c:pt idx="5">
                  <c:v>68048</c:v>
                </c:pt>
                <c:pt idx="6">
                  <c:v>65814</c:v>
                </c:pt>
                <c:pt idx="7">
                  <c:v>7137</c:v>
                </c:pt>
                <c:pt idx="8">
                  <c:v>24879</c:v>
                </c:pt>
                <c:pt idx="9">
                  <c:v>7824</c:v>
                </c:pt>
                <c:pt idx="10">
                  <c:v>12125</c:v>
                </c:pt>
                <c:pt idx="11">
                  <c:v>36324</c:v>
                </c:pt>
                <c:pt idx="12">
                  <c:v>53476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'2. Umowy OT'!$N$9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OT'!$O$4:$AA$4</c:f>
              <c:strCache>
                <c:ptCount val="1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</c:strCache>
            </c:strRef>
          </c:cat>
          <c:val>
            <c:numRef>
              <c:f>'2. Umowy OT'!$O$9:$AA$9</c:f>
              <c:numCache>
                <c:formatCode>_-* #\ ##0\ _z_ł_-;\-* #\ ##0\ _z_ł_-;_-* "-"??\ _z_ł_-;_-@_-</c:formatCode>
                <c:ptCount val="13"/>
                <c:pt idx="0">
                  <c:v>5542</c:v>
                </c:pt>
                <c:pt idx="1">
                  <c:v>8146</c:v>
                </c:pt>
                <c:pt idx="2">
                  <c:v>7277</c:v>
                </c:pt>
                <c:pt idx="3">
                  <c:v>3424</c:v>
                </c:pt>
                <c:pt idx="4">
                  <c:v>7508</c:v>
                </c:pt>
                <c:pt idx="5">
                  <c:v>9867</c:v>
                </c:pt>
                <c:pt idx="6">
                  <c:v>5478</c:v>
                </c:pt>
                <c:pt idx="7">
                  <c:v>645</c:v>
                </c:pt>
                <c:pt idx="8">
                  <c:v>4629</c:v>
                </c:pt>
                <c:pt idx="9">
                  <c:v>2788</c:v>
                </c:pt>
                <c:pt idx="10">
                  <c:v>6329</c:v>
                </c:pt>
                <c:pt idx="11">
                  <c:v>4196</c:v>
                </c:pt>
                <c:pt idx="12">
                  <c:v>7636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'2. Umowy OT'!$N$10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OT'!$O$4:$AA$4</c:f>
              <c:strCache>
                <c:ptCount val="1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</c:strCache>
            </c:strRef>
          </c:cat>
          <c:val>
            <c:numRef>
              <c:f>'2. Umowy OT'!$O$10:$AA$10</c:f>
              <c:numCache>
                <c:formatCode>_-* #\ ##0\ _z_ł_-;\-* #\ ##0\ _z_ł_-;_-* "-"??\ _z_ł_-;_-@_-</c:formatCode>
                <c:ptCount val="13"/>
                <c:pt idx="0">
                  <c:v>242683</c:v>
                </c:pt>
                <c:pt idx="1">
                  <c:v>181736</c:v>
                </c:pt>
                <c:pt idx="2">
                  <c:v>241486</c:v>
                </c:pt>
                <c:pt idx="3">
                  <c:v>325105</c:v>
                </c:pt>
                <c:pt idx="4">
                  <c:v>249227</c:v>
                </c:pt>
                <c:pt idx="5">
                  <c:v>177879</c:v>
                </c:pt>
                <c:pt idx="6">
                  <c:v>180779</c:v>
                </c:pt>
                <c:pt idx="7">
                  <c:v>60971</c:v>
                </c:pt>
                <c:pt idx="8">
                  <c:v>118384</c:v>
                </c:pt>
                <c:pt idx="9">
                  <c:v>31187</c:v>
                </c:pt>
                <c:pt idx="10">
                  <c:v>83867</c:v>
                </c:pt>
                <c:pt idx="11">
                  <c:v>166050</c:v>
                </c:pt>
                <c:pt idx="12">
                  <c:v>281483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ax val="45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208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OT'!$N$5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OT'!$O$4:$AA$4</c:f>
              <c:strCache>
                <c:ptCount val="1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</c:strCache>
            </c:strRef>
          </c:cat>
          <c:val>
            <c:numRef>
              <c:f>'3. Podróżni OT'!$O$5:$AA$5</c:f>
              <c:numCache>
                <c:formatCode>_-* #\ ##0\ _z_ł_-;\-* #\ ##0\ _z_ł_-;_-* "-"??\ _z_ł_-;_-@_-</c:formatCode>
                <c:ptCount val="13"/>
                <c:pt idx="0">
                  <c:v>1067957</c:v>
                </c:pt>
                <c:pt idx="1">
                  <c:v>621369</c:v>
                </c:pt>
                <c:pt idx="2">
                  <c:v>781061</c:v>
                </c:pt>
                <c:pt idx="3">
                  <c:v>762774</c:v>
                </c:pt>
                <c:pt idx="4">
                  <c:v>1125525</c:v>
                </c:pt>
                <c:pt idx="5">
                  <c:v>641010</c:v>
                </c:pt>
                <c:pt idx="6">
                  <c:v>575703</c:v>
                </c:pt>
                <c:pt idx="7">
                  <c:v>186317</c:v>
                </c:pt>
                <c:pt idx="8">
                  <c:v>479590</c:v>
                </c:pt>
                <c:pt idx="9">
                  <c:v>118588</c:v>
                </c:pt>
                <c:pt idx="10">
                  <c:v>228115</c:v>
                </c:pt>
                <c:pt idx="11">
                  <c:v>715656</c:v>
                </c:pt>
                <c:pt idx="12">
                  <c:v>833292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'3. Podróżni OT'!$N$6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OT'!$O$4:$AA$4</c:f>
              <c:strCache>
                <c:ptCount val="1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</c:strCache>
            </c:strRef>
          </c:cat>
          <c:val>
            <c:numRef>
              <c:f>'3. Podróżni OT'!$O$6:$AA$6</c:f>
              <c:numCache>
                <c:formatCode>_-* #\ ##0\ _z_ł_-;\-* #\ ##0\ _z_ł_-;_-* "-"??\ _z_ł_-;_-@_-</c:formatCode>
                <c:ptCount val="13"/>
                <c:pt idx="0">
                  <c:v>41954</c:v>
                </c:pt>
                <c:pt idx="1">
                  <c:v>56537</c:v>
                </c:pt>
                <c:pt idx="2">
                  <c:v>73408</c:v>
                </c:pt>
                <c:pt idx="3">
                  <c:v>52539</c:v>
                </c:pt>
                <c:pt idx="4">
                  <c:v>61288</c:v>
                </c:pt>
                <c:pt idx="5">
                  <c:v>74454</c:v>
                </c:pt>
                <c:pt idx="6">
                  <c:v>53834</c:v>
                </c:pt>
                <c:pt idx="7">
                  <c:v>6925</c:v>
                </c:pt>
                <c:pt idx="8">
                  <c:v>11589</c:v>
                </c:pt>
                <c:pt idx="9">
                  <c:v>9358</c:v>
                </c:pt>
                <c:pt idx="10">
                  <c:v>17314</c:v>
                </c:pt>
                <c:pt idx="11">
                  <c:v>28617</c:v>
                </c:pt>
                <c:pt idx="12">
                  <c:v>35232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'3. Podróżni OT'!$N$7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F02-4EE3-B331-0C9653CD8256}"/>
                </c:ext>
              </c:extLst>
            </c:dLbl>
            <c:dLbl>
              <c:idx val="8"/>
              <c:layout>
                <c:manualLayout>
                  <c:x val="0"/>
                  <c:y val="1.206030055313571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02-4EE3-B331-0C9653CD8256}"/>
                </c:ext>
              </c:extLst>
            </c:dLbl>
            <c:dLbl>
              <c:idx val="9"/>
              <c:layout>
                <c:manualLayout>
                  <c:x val="0"/>
                  <c:y val="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OT'!$O$4:$AA$4</c:f>
              <c:strCache>
                <c:ptCount val="1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</c:strCache>
            </c:strRef>
          </c:cat>
          <c:val>
            <c:numRef>
              <c:f>'3. Podróżni OT'!$O$7:$AA$7</c:f>
              <c:numCache>
                <c:formatCode>_-* #\ ##0\ _z_ł_-;\-* #\ ##0\ _z_ł_-;_-* "-"??\ _z_ł_-;_-@_-</c:formatCode>
                <c:ptCount val="13"/>
                <c:pt idx="0">
                  <c:v>2212</c:v>
                </c:pt>
                <c:pt idx="1">
                  <c:v>2465</c:v>
                </c:pt>
                <c:pt idx="2">
                  <c:v>2888</c:v>
                </c:pt>
                <c:pt idx="3">
                  <c:v>2221</c:v>
                </c:pt>
                <c:pt idx="4">
                  <c:v>3410</c:v>
                </c:pt>
                <c:pt idx="5">
                  <c:v>2979</c:v>
                </c:pt>
                <c:pt idx="6">
                  <c:v>1794</c:v>
                </c:pt>
                <c:pt idx="7">
                  <c:v>191</c:v>
                </c:pt>
                <c:pt idx="8">
                  <c:v>496</c:v>
                </c:pt>
                <c:pt idx="9">
                  <c:v>780</c:v>
                </c:pt>
                <c:pt idx="10">
                  <c:v>1201</c:v>
                </c:pt>
                <c:pt idx="11">
                  <c:v>1191</c:v>
                </c:pt>
                <c:pt idx="12">
                  <c:v>1327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'3. Podróżni OT'!$N$8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OT'!$O$4:$AA$4</c:f>
              <c:strCache>
                <c:ptCount val="1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</c:strCache>
            </c:strRef>
          </c:cat>
          <c:val>
            <c:numRef>
              <c:f>'3. Podróżni OT'!$O$8:$AA$8</c:f>
              <c:numCache>
                <c:formatCode>_-* #\ ##0\ _z_ł_-;\-* #\ ##0\ _z_ł_-;_-* "-"??\ _z_ł_-;_-@_-</c:formatCode>
                <c:ptCount val="13"/>
                <c:pt idx="0">
                  <c:v>179377</c:v>
                </c:pt>
                <c:pt idx="1">
                  <c:v>184333</c:v>
                </c:pt>
                <c:pt idx="2">
                  <c:v>258451</c:v>
                </c:pt>
                <c:pt idx="3">
                  <c:v>217585</c:v>
                </c:pt>
                <c:pt idx="4">
                  <c:v>193205</c:v>
                </c:pt>
                <c:pt idx="5">
                  <c:v>201964</c:v>
                </c:pt>
                <c:pt idx="6">
                  <c:v>159301</c:v>
                </c:pt>
                <c:pt idx="7">
                  <c:v>14945</c:v>
                </c:pt>
                <c:pt idx="8">
                  <c:v>50371</c:v>
                </c:pt>
                <c:pt idx="9">
                  <c:v>17961</c:v>
                </c:pt>
                <c:pt idx="10">
                  <c:v>20613</c:v>
                </c:pt>
                <c:pt idx="11">
                  <c:v>73261</c:v>
                </c:pt>
                <c:pt idx="12">
                  <c:v>121304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'3. Podróżni OT'!$N$9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dLbl>
              <c:idx val="9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02-4EE3-B331-0C9653CD8256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OT'!$O$4:$AA$4</c:f>
              <c:strCache>
                <c:ptCount val="1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</c:strCache>
            </c:strRef>
          </c:cat>
          <c:val>
            <c:numRef>
              <c:f>'3. Podróżni OT'!$O$9:$AA$9</c:f>
              <c:numCache>
                <c:formatCode>_-* #\ ##0\ _z_ł_-;\-* #\ ##0\ _z_ł_-;_-* "-"??\ _z_ł_-;_-@_-</c:formatCode>
                <c:ptCount val="13"/>
                <c:pt idx="0">
                  <c:v>15380</c:v>
                </c:pt>
                <c:pt idx="1">
                  <c:v>23875</c:v>
                </c:pt>
                <c:pt idx="2">
                  <c:v>20163</c:v>
                </c:pt>
                <c:pt idx="3">
                  <c:v>10220</c:v>
                </c:pt>
                <c:pt idx="4">
                  <c:v>21426</c:v>
                </c:pt>
                <c:pt idx="5">
                  <c:v>28120</c:v>
                </c:pt>
                <c:pt idx="6">
                  <c:v>15561</c:v>
                </c:pt>
                <c:pt idx="7">
                  <c:v>1669</c:v>
                </c:pt>
                <c:pt idx="8">
                  <c:v>10720</c:v>
                </c:pt>
                <c:pt idx="9">
                  <c:v>6853</c:v>
                </c:pt>
                <c:pt idx="10">
                  <c:v>12191</c:v>
                </c:pt>
                <c:pt idx="11">
                  <c:v>9467</c:v>
                </c:pt>
                <c:pt idx="12">
                  <c:v>19788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'3. Podróżni OT'!$N$10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OT'!$O$4:$AA$4</c:f>
              <c:strCache>
                <c:ptCount val="1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</c:strCache>
            </c:strRef>
          </c:cat>
          <c:val>
            <c:numRef>
              <c:f>'3. Podróżni OT'!$O$10:$AA$10</c:f>
              <c:numCache>
                <c:formatCode>_-* #\ ##0\ _z_ł_-;\-* #\ ##0\ _z_ł_-;_-* "-"??\ _z_ł_-;_-@_-</c:formatCode>
                <c:ptCount val="13"/>
                <c:pt idx="0">
                  <c:v>788998</c:v>
                </c:pt>
                <c:pt idx="1">
                  <c:v>783314</c:v>
                </c:pt>
                <c:pt idx="2">
                  <c:v>853838</c:v>
                </c:pt>
                <c:pt idx="3">
                  <c:v>1102617</c:v>
                </c:pt>
                <c:pt idx="4">
                  <c:v>784367</c:v>
                </c:pt>
                <c:pt idx="5">
                  <c:v>728218</c:v>
                </c:pt>
                <c:pt idx="6">
                  <c:v>538802</c:v>
                </c:pt>
                <c:pt idx="7">
                  <c:v>110225</c:v>
                </c:pt>
                <c:pt idx="8">
                  <c:v>303524</c:v>
                </c:pt>
                <c:pt idx="9">
                  <c:v>76458</c:v>
                </c:pt>
                <c:pt idx="10">
                  <c:v>119083</c:v>
                </c:pt>
                <c:pt idx="11">
                  <c:v>354279</c:v>
                </c:pt>
                <c:pt idx="12">
                  <c:v>849127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ax val="12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29273600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OT'!$C$8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OT'!$D$8:$I$8</c:f>
              <c:numCache>
                <c:formatCode>_-* #\ ##0\ _z_ł_-;\-* #\ ##0\ _z_ł_-;_-* "-"??\ _z_ł_-;_-@_-</c:formatCode>
                <c:ptCount val="6"/>
                <c:pt idx="0">
                  <c:v>482512</c:v>
                </c:pt>
                <c:pt idx="1">
                  <c:v>565322</c:v>
                </c:pt>
                <c:pt idx="2">
                  <c:v>781733</c:v>
                </c:pt>
                <c:pt idx="3">
                  <c:v>575281</c:v>
                </c:pt>
                <c:pt idx="4">
                  <c:v>718475</c:v>
                </c:pt>
                <c:pt idx="5">
                  <c:v>767224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2B-4886-B58C-6D9F126BA6EA}"/>
            </c:ext>
          </c:extLst>
        </c:ser>
        <c:ser>
          <c:idx val="1"/>
          <c:order val="1"/>
          <c:tx>
            <c:strRef>
              <c:f>'3. Podróżni OT'!$C$9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OT'!$D$9:$I$9</c:f>
              <c:numCache>
                <c:formatCode>_-* #\ ##0\ _z_ł_-;\-* #\ ##0\ _z_ł_-;_-* "-"??\ _z_ł_-;_-@_-</c:formatCode>
                <c:ptCount val="6"/>
                <c:pt idx="0">
                  <c:v>39779</c:v>
                </c:pt>
                <c:pt idx="1">
                  <c:v>31974</c:v>
                </c:pt>
                <c:pt idx="2">
                  <c:v>36559</c:v>
                </c:pt>
                <c:pt idx="3">
                  <c:v>50487</c:v>
                </c:pt>
                <c:pt idx="4">
                  <c:v>59297</c:v>
                </c:pt>
                <c:pt idx="5">
                  <c:v>45943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2B-4886-B58C-6D9F126BA6EA}"/>
            </c:ext>
          </c:extLst>
        </c:ser>
        <c:ser>
          <c:idx val="2"/>
          <c:order val="2"/>
          <c:tx>
            <c:strRef>
              <c:f>'3. Podróżni OT'!$C$10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OT'!$D$10:$I$10</c:f>
              <c:numCache>
                <c:formatCode>_-* #\ ##0\ _z_ł_-;\-* #\ ##0\ _z_ł_-;_-* "-"??\ _z_ł_-;_-@_-</c:formatCode>
                <c:ptCount val="6"/>
                <c:pt idx="0">
                  <c:v>242322</c:v>
                </c:pt>
                <c:pt idx="1">
                  <c:v>214418</c:v>
                </c:pt>
                <c:pt idx="2">
                  <c:v>198657</c:v>
                </c:pt>
                <c:pt idx="3">
                  <c:v>185493</c:v>
                </c:pt>
                <c:pt idx="4">
                  <c:v>262373</c:v>
                </c:pt>
                <c:pt idx="5">
                  <c:v>225292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42B-4886-B58C-6D9F126BA6EA}"/>
            </c:ext>
          </c:extLst>
        </c:ser>
        <c:ser>
          <c:idx val="3"/>
          <c:order val="3"/>
          <c:tx>
            <c:strRef>
              <c:f>'3. Podróżni OT'!$C$11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1.84775799377367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42B-4886-B58C-6D9F126BA6EA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OT'!$D$11:$I$11</c:f>
              <c:numCache>
                <c:formatCode>_-* #\ ##0\ _z_ł_-;\-* #\ ##0\ _z_ł_-;_-* "-"??\ _z_ł_-;_-@_-</c:formatCode>
                <c:ptCount val="6"/>
                <c:pt idx="0">
                  <c:v>834979</c:v>
                </c:pt>
                <c:pt idx="1">
                  <c:v>1188360</c:v>
                </c:pt>
                <c:pt idx="2">
                  <c:v>872815</c:v>
                </c:pt>
                <c:pt idx="3">
                  <c:v>811907</c:v>
                </c:pt>
                <c:pt idx="4">
                  <c:v>936309</c:v>
                </c:pt>
                <c:pt idx="5">
                  <c:v>1322438.23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42B-4886-B58C-6D9F126BA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888896"/>
        <c:axId val="134002304"/>
      </c:barChart>
      <c:catAx>
        <c:axId val="1998888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2304"/>
        <c:crosses val="autoZero"/>
        <c:auto val="1"/>
        <c:lblAlgn val="ctr"/>
        <c:lblOffset val="100"/>
        <c:noMultiLvlLbl val="0"/>
      </c:catAx>
      <c:valAx>
        <c:axId val="134002304"/>
        <c:scaling>
          <c:orientation val="minMax"/>
          <c:max val="14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88896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35258362263456E-2"/>
          <c:y val="5.391463906545358E-2"/>
          <c:w val="0.85366990012047961"/>
          <c:h val="0.878948187088558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PUNPUT'!$C$7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PUNPUT'!$D$6:$P$6</c:f>
              <c:strCache>
                <c:ptCount val="1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</c:strCache>
            </c:strRef>
          </c:cat>
          <c:val>
            <c:numRef>
              <c:f>'4. Umowy i Podróżni PUNPUT'!$D$7:$P$7</c:f>
              <c:numCache>
                <c:formatCode>_-* #\ ##0\ _z_ł_-;\-* #\ ##0\ _z_ł_-;_-* "-"??\ _z_ł_-;_-@_-</c:formatCode>
                <c:ptCount val="13"/>
                <c:pt idx="0">
                  <c:v>258</c:v>
                </c:pt>
                <c:pt idx="1">
                  <c:v>360</c:v>
                </c:pt>
                <c:pt idx="2">
                  <c:v>513</c:v>
                </c:pt>
                <c:pt idx="3">
                  <c:v>891</c:v>
                </c:pt>
                <c:pt idx="4">
                  <c:v>1119</c:v>
                </c:pt>
                <c:pt idx="5">
                  <c:v>1981</c:v>
                </c:pt>
                <c:pt idx="6">
                  <c:v>678</c:v>
                </c:pt>
                <c:pt idx="7">
                  <c:v>181</c:v>
                </c:pt>
                <c:pt idx="8">
                  <c:v>346</c:v>
                </c:pt>
                <c:pt idx="9">
                  <c:v>292</c:v>
                </c:pt>
                <c:pt idx="10">
                  <c:v>221</c:v>
                </c:pt>
                <c:pt idx="11">
                  <c:v>424</c:v>
                </c:pt>
                <c:pt idx="12">
                  <c:v>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6B-4DBD-878E-E7BEFB77E874}"/>
            </c:ext>
          </c:extLst>
        </c:ser>
        <c:ser>
          <c:idx val="1"/>
          <c:order val="1"/>
          <c:tx>
            <c:strRef>
              <c:f>'4. Umowy i Podróżni PUNPUT'!$C$8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PUNPUT'!$D$6:$P$6</c:f>
              <c:strCache>
                <c:ptCount val="1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</c:strCache>
            </c:strRef>
          </c:cat>
          <c:val>
            <c:numRef>
              <c:f>'4. Umowy i Podróżni PUNPUT'!$D$8:$P$8</c:f>
              <c:numCache>
                <c:formatCode>_-* #\ ##0\ _z_ł_-;\-* #\ ##0\ _z_ł_-;_-* "-"??\ _z_ł_-;_-@_-</c:formatCode>
                <c:ptCount val="13"/>
                <c:pt idx="0">
                  <c:v>3</c:v>
                </c:pt>
                <c:pt idx="1">
                  <c:v>2</c:v>
                </c:pt>
                <c:pt idx="2">
                  <c:v>1</c:v>
                </c:pt>
                <c:pt idx="3">
                  <c:v>4</c:v>
                </c:pt>
                <c:pt idx="4">
                  <c:v>7</c:v>
                </c:pt>
                <c:pt idx="5">
                  <c:v>23</c:v>
                </c:pt>
                <c:pt idx="6">
                  <c:v>4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2</c:v>
                </c:pt>
                <c:pt idx="11">
                  <c:v>1</c:v>
                </c:pt>
                <c:pt idx="1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6B-4DBD-878E-E7BEFB77E874}"/>
            </c:ext>
          </c:extLst>
        </c:ser>
        <c:ser>
          <c:idx val="2"/>
          <c:order val="2"/>
          <c:tx>
            <c:strRef>
              <c:f>'4. Umowy i Podróżni PUNPUT'!$C$9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vert="horz" wrap="square" lIns="0" tIns="19050" rIns="38100" bIns="19050" anchor="b" anchorCtr="1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PUNPUT'!$D$6:$P$6</c:f>
              <c:strCache>
                <c:ptCount val="1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</c:strCache>
            </c:strRef>
          </c:cat>
          <c:val>
            <c:numRef>
              <c:f>'4. Umowy i Podróżni PUNPUT'!$D$9:$P$9</c:f>
              <c:numCache>
                <c:formatCode>_-* #\ ##0\ _z_ł_-;\-* #\ ##0\ _z_ł_-;_-* "-"??\ _z_ł_-;_-@_-</c:formatCode>
                <c:ptCount val="13"/>
                <c:pt idx="0">
                  <c:v>869</c:v>
                </c:pt>
                <c:pt idx="1">
                  <c:v>1333</c:v>
                </c:pt>
                <c:pt idx="2">
                  <c:v>1557</c:v>
                </c:pt>
                <c:pt idx="3">
                  <c:v>2626</c:v>
                </c:pt>
                <c:pt idx="4">
                  <c:v>2686</c:v>
                </c:pt>
                <c:pt idx="5">
                  <c:v>2098</c:v>
                </c:pt>
                <c:pt idx="6">
                  <c:v>1610</c:v>
                </c:pt>
                <c:pt idx="7">
                  <c:v>340</c:v>
                </c:pt>
                <c:pt idx="8">
                  <c:v>1278</c:v>
                </c:pt>
                <c:pt idx="9">
                  <c:v>362</c:v>
                </c:pt>
                <c:pt idx="10">
                  <c:v>215</c:v>
                </c:pt>
                <c:pt idx="11">
                  <c:v>855</c:v>
                </c:pt>
                <c:pt idx="12">
                  <c:v>1230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6B-4DBD-878E-E7BEFB77E874}"/>
            </c:ext>
          </c:extLst>
        </c:ser>
        <c:ser>
          <c:idx val="3"/>
          <c:order val="3"/>
          <c:tx>
            <c:strRef>
              <c:f>'4. Umowy i Podróżni PUNPUT'!$C$10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9"/>
              <c:layout>
                <c:manualLayout>
                  <c:x val="0"/>
                  <c:y val="1.31004276722293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A4A-484A-BFCE-337BB2C2070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PUNPUT'!$D$6:$P$6</c:f>
              <c:strCache>
                <c:ptCount val="1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</c:strCache>
            </c:strRef>
          </c:cat>
          <c:val>
            <c:numRef>
              <c:f>'4. Umowy i Podróżni PUNPUT'!$D$10:$P$10</c:f>
              <c:numCache>
                <c:formatCode>_-* #\ ##0\ _z_ł_-;\-* #\ ##0\ _z_ł_-;_-* "-"??\ _z_ł_-;_-@_-</c:formatCode>
                <c:ptCount val="13"/>
                <c:pt idx="0">
                  <c:v>14</c:v>
                </c:pt>
                <c:pt idx="1">
                  <c:v>170</c:v>
                </c:pt>
                <c:pt idx="2">
                  <c:v>4</c:v>
                </c:pt>
                <c:pt idx="3">
                  <c:v>158</c:v>
                </c:pt>
                <c:pt idx="4">
                  <c:v>153</c:v>
                </c:pt>
                <c:pt idx="5">
                  <c:v>103</c:v>
                </c:pt>
                <c:pt idx="6">
                  <c:v>22</c:v>
                </c:pt>
                <c:pt idx="7">
                  <c:v>42</c:v>
                </c:pt>
                <c:pt idx="8">
                  <c:v>122</c:v>
                </c:pt>
                <c:pt idx="9">
                  <c:v>69</c:v>
                </c:pt>
                <c:pt idx="10">
                  <c:v>4</c:v>
                </c:pt>
                <c:pt idx="11">
                  <c:v>39</c:v>
                </c:pt>
                <c:pt idx="12">
                  <c:v>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F6B-4DBD-878E-E7BEFB77E874}"/>
            </c:ext>
          </c:extLst>
        </c:ser>
        <c:ser>
          <c:idx val="4"/>
          <c:order val="4"/>
          <c:tx>
            <c:strRef>
              <c:f>'4. Umowy i Podróżni PUNPUT'!$C$11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PUNPUT'!$D$6:$P$6</c:f>
              <c:strCache>
                <c:ptCount val="1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</c:strCache>
            </c:strRef>
          </c:cat>
          <c:val>
            <c:numRef>
              <c:f>'4. Umowy i Podróżni PUNPUT'!$D$11:$P$11</c:f>
              <c:numCache>
                <c:formatCode>_-* #\ ##0\ _z_ł_-;\-* #\ ##0\ _z_ł_-;_-* "-"??\ _z_ł_-;_-@_-</c:formatCode>
                <c:ptCount val="13"/>
                <c:pt idx="0">
                  <c:v>497</c:v>
                </c:pt>
                <c:pt idx="1">
                  <c:v>583</c:v>
                </c:pt>
                <c:pt idx="2">
                  <c:v>729</c:v>
                </c:pt>
                <c:pt idx="3">
                  <c:v>1353</c:v>
                </c:pt>
                <c:pt idx="4">
                  <c:v>1283</c:v>
                </c:pt>
                <c:pt idx="5">
                  <c:v>969</c:v>
                </c:pt>
                <c:pt idx="6">
                  <c:v>747</c:v>
                </c:pt>
                <c:pt idx="7">
                  <c:v>309</c:v>
                </c:pt>
                <c:pt idx="8">
                  <c:v>549</c:v>
                </c:pt>
                <c:pt idx="9">
                  <c:v>90</c:v>
                </c:pt>
                <c:pt idx="10">
                  <c:v>206</c:v>
                </c:pt>
                <c:pt idx="11">
                  <c:v>644</c:v>
                </c:pt>
                <c:pt idx="12">
                  <c:v>1773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F6B-4DBD-878E-E7BEFB77E87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909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PUNPUT'!$S$7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PUNPUT'!$T$6:$AF$6</c:f>
              <c:strCache>
                <c:ptCount val="1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</c:strCache>
            </c:strRef>
          </c:cat>
          <c:val>
            <c:numRef>
              <c:f>'4. Umowy i Podróżni PUNPUT'!$T$7:$AF$7</c:f>
              <c:numCache>
                <c:formatCode>_-* #\ ##0\ _z_ł_-;\-* #\ ##0\ _z_ł_-;_-* "-"??\ _z_ł_-;_-@_-</c:formatCode>
                <c:ptCount val="13"/>
                <c:pt idx="0">
                  <c:v>466</c:v>
                </c:pt>
                <c:pt idx="1">
                  <c:v>686</c:v>
                </c:pt>
                <c:pt idx="2">
                  <c:v>931</c:v>
                </c:pt>
                <c:pt idx="3">
                  <c:v>1649</c:v>
                </c:pt>
                <c:pt idx="4">
                  <c:v>2026</c:v>
                </c:pt>
                <c:pt idx="5">
                  <c:v>1625</c:v>
                </c:pt>
                <c:pt idx="6">
                  <c:v>1203</c:v>
                </c:pt>
                <c:pt idx="7">
                  <c:v>300</c:v>
                </c:pt>
                <c:pt idx="8">
                  <c:v>564</c:v>
                </c:pt>
                <c:pt idx="9">
                  <c:v>474</c:v>
                </c:pt>
                <c:pt idx="10">
                  <c:v>335</c:v>
                </c:pt>
                <c:pt idx="11">
                  <c:v>732</c:v>
                </c:pt>
                <c:pt idx="12">
                  <c:v>628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'4. Umowy i Podróżni PUNPUT'!$S$8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PUNPUT'!$T$6:$AF$6</c:f>
              <c:strCache>
                <c:ptCount val="1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</c:strCache>
            </c:strRef>
          </c:cat>
          <c:val>
            <c:numRef>
              <c:f>'4. Umowy i Podróżni PUNPUT'!$T$8:$AF$8</c:f>
              <c:numCache>
                <c:formatCode>_-* #\ ##0\ _z_ł_-;\-* #\ ##0\ _z_ł_-;_-* "-"??\ _z_ł_-;_-@_-</c:formatCode>
                <c:ptCount val="13"/>
                <c:pt idx="0">
                  <c:v>3</c:v>
                </c:pt>
                <c:pt idx="1">
                  <c:v>8</c:v>
                </c:pt>
                <c:pt idx="2">
                  <c:v>2</c:v>
                </c:pt>
                <c:pt idx="3">
                  <c:v>5</c:v>
                </c:pt>
                <c:pt idx="4">
                  <c:v>14</c:v>
                </c:pt>
                <c:pt idx="5">
                  <c:v>33</c:v>
                </c:pt>
                <c:pt idx="6">
                  <c:v>9</c:v>
                </c:pt>
                <c:pt idx="7">
                  <c:v>0</c:v>
                </c:pt>
                <c:pt idx="8">
                  <c:v>0</c:v>
                </c:pt>
                <c:pt idx="9">
                  <c:v>4</c:v>
                </c:pt>
                <c:pt idx="10">
                  <c:v>7</c:v>
                </c:pt>
                <c:pt idx="11">
                  <c:v>2</c:v>
                </c:pt>
                <c:pt idx="12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'4. Umowy i Podróżni PUNPUT'!$S$9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PUNPUT'!$T$6:$AF$6</c:f>
              <c:strCache>
                <c:ptCount val="1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</c:strCache>
            </c:strRef>
          </c:cat>
          <c:val>
            <c:numRef>
              <c:f>'4. Umowy i Podróżni PUNPUT'!$T$9:$AF$9</c:f>
              <c:numCache>
                <c:formatCode>_-* #\ ##0\ _z_ł_-;\-* #\ ##0\ _z_ł_-;_-* "-"??\ _z_ł_-;_-@_-</c:formatCode>
                <c:ptCount val="13"/>
                <c:pt idx="0">
                  <c:v>1684</c:v>
                </c:pt>
                <c:pt idx="1">
                  <c:v>2294</c:v>
                </c:pt>
                <c:pt idx="2">
                  <c:v>3125</c:v>
                </c:pt>
                <c:pt idx="3">
                  <c:v>5094</c:v>
                </c:pt>
                <c:pt idx="4">
                  <c:v>5034</c:v>
                </c:pt>
                <c:pt idx="5">
                  <c:v>3958</c:v>
                </c:pt>
                <c:pt idx="6">
                  <c:v>3165</c:v>
                </c:pt>
                <c:pt idx="7">
                  <c:v>691</c:v>
                </c:pt>
                <c:pt idx="8">
                  <c:v>2473</c:v>
                </c:pt>
                <c:pt idx="9">
                  <c:v>543</c:v>
                </c:pt>
                <c:pt idx="10">
                  <c:v>413</c:v>
                </c:pt>
                <c:pt idx="11">
                  <c:v>1691</c:v>
                </c:pt>
                <c:pt idx="12">
                  <c:v>2641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5E-4931-AB8D-99181488AB6D}"/>
            </c:ext>
          </c:extLst>
        </c:ser>
        <c:ser>
          <c:idx val="3"/>
          <c:order val="3"/>
          <c:tx>
            <c:strRef>
              <c:f>'4. Umowy i Podróżni PUNPUT'!$S$10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PUNPUT'!$T$6:$AF$6</c:f>
              <c:strCache>
                <c:ptCount val="1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</c:strCache>
            </c:strRef>
          </c:cat>
          <c:val>
            <c:numRef>
              <c:f>'4. Umowy i Podróżni PUNPUT'!$T$10:$AF$10</c:f>
              <c:numCache>
                <c:formatCode>_-* #\ ##0\ _z_ł_-;\-* #\ ##0\ _z_ł_-;_-* "-"??\ _z_ł_-;_-@_-</c:formatCode>
                <c:ptCount val="13"/>
                <c:pt idx="0">
                  <c:v>67</c:v>
                </c:pt>
                <c:pt idx="1">
                  <c:v>288</c:v>
                </c:pt>
                <c:pt idx="2">
                  <c:v>92</c:v>
                </c:pt>
                <c:pt idx="3">
                  <c:v>289</c:v>
                </c:pt>
                <c:pt idx="4">
                  <c:v>532</c:v>
                </c:pt>
                <c:pt idx="5">
                  <c:v>204</c:v>
                </c:pt>
                <c:pt idx="6">
                  <c:v>59</c:v>
                </c:pt>
                <c:pt idx="7">
                  <c:v>64</c:v>
                </c:pt>
                <c:pt idx="8">
                  <c:v>598</c:v>
                </c:pt>
                <c:pt idx="9">
                  <c:v>220</c:v>
                </c:pt>
                <c:pt idx="10">
                  <c:v>17</c:v>
                </c:pt>
                <c:pt idx="11">
                  <c:v>52</c:v>
                </c:pt>
                <c:pt idx="12">
                  <c:v>438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F5E-4931-AB8D-99181488AB6D}"/>
            </c:ext>
          </c:extLst>
        </c:ser>
        <c:ser>
          <c:idx val="4"/>
          <c:order val="4"/>
          <c:tx>
            <c:strRef>
              <c:f>'4. Umowy i Podróżni PUNPUT'!$S$11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PUNPUT'!$T$6:$AF$6</c:f>
              <c:strCache>
                <c:ptCount val="1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</c:strCache>
            </c:strRef>
          </c:cat>
          <c:val>
            <c:numRef>
              <c:f>'4. Umowy i Podróżni PUNPUT'!$T$11:$AF$11</c:f>
              <c:numCache>
                <c:formatCode>_-* #\ ##0\ _z_ł_-;\-* #\ ##0\ _z_ł_-;_-* "-"??\ _z_ł_-;_-@_-</c:formatCode>
                <c:ptCount val="13"/>
                <c:pt idx="0">
                  <c:v>1747</c:v>
                </c:pt>
                <c:pt idx="1">
                  <c:v>1981</c:v>
                </c:pt>
                <c:pt idx="2">
                  <c:v>1845</c:v>
                </c:pt>
                <c:pt idx="3">
                  <c:v>5842</c:v>
                </c:pt>
                <c:pt idx="4">
                  <c:v>3004</c:v>
                </c:pt>
                <c:pt idx="5">
                  <c:v>4315</c:v>
                </c:pt>
                <c:pt idx="6">
                  <c:v>2489</c:v>
                </c:pt>
                <c:pt idx="7">
                  <c:v>393</c:v>
                </c:pt>
                <c:pt idx="8">
                  <c:v>1435</c:v>
                </c:pt>
                <c:pt idx="9">
                  <c:v>530</c:v>
                </c:pt>
                <c:pt idx="10">
                  <c:v>695</c:v>
                </c:pt>
                <c:pt idx="11">
                  <c:v>2028</c:v>
                </c:pt>
                <c:pt idx="12">
                  <c:v>6009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F5E-4931-AB8D-99181488AB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22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6.1964121175631187E-2"/>
          <c:y val="3.8736115600207829E-2"/>
          <c:w val="0.86174541084611256"/>
          <c:h val="0.91302755074014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 sz="800"/>
                      <a:t>156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C509-47E6-A5FC-7F81A52AA46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sz="800"/>
                      <a:t>166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C509-47E6-A5FC-7F81A52AA46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sz="800"/>
                      <a:t>200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C509-47E6-A5FC-7F81A52AA46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 sz="800"/>
                      <a:t>175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C509-47E6-A5FC-7F81A52AA463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 sz="800"/>
                      <a:t>214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C509-47E6-A5FC-7F81A52AA463}"/>
                </c:ext>
              </c:extLst>
            </c:dLbl>
            <c:dLbl>
              <c:idx val="5"/>
              <c:layout>
                <c:manualLayout>
                  <c:x val="5.5554913780450882E-17"/>
                  <c:y val="-9.8969046456615899E-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243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C509-47E6-A5FC-7F81A52AA463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 sz="800"/>
                      <a:t>273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C509-47E6-A5FC-7F81A52AA463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 sz="800"/>
                      <a:t>250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C509-47E6-A5FC-7F81A52AA463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en-US" sz="800"/>
                      <a:t>193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C509-47E6-A5FC-7F81A52AA463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en-US" sz="800"/>
                      <a:t>197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C509-47E6-A5FC-7F81A52AA463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rPr lang="en-US" sz="800"/>
                      <a:t>177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C509-47E6-A5FC-7F81A52AA463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r>
                      <a:rPr lang="en-US" sz="800"/>
                      <a:t>157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C509-47E6-A5FC-7F81A52AA463}"/>
                </c:ext>
              </c:extLst>
            </c:dLbl>
            <c:numFmt formatCode="General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miesiąc'!$C$8:$N$8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215207</c:v>
                </c:pt>
                <c:pt idx="5">
                  <c:v>246247</c:v>
                </c:pt>
                <c:pt idx="6">
                  <c:v>274829</c:v>
                </c:pt>
                <c:pt idx="7">
                  <c:v>250778</c:v>
                </c:pt>
                <c:pt idx="8">
                  <c:v>193133</c:v>
                </c:pt>
                <c:pt idx="9">
                  <c:v>197324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509-47E6-A5FC-7F81A52AA463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miesiąc'!$C$9:$N$9</c:f>
              <c:numCache>
                <c:formatCode>_-* #\ ##0\ _z_ł_-;\-* #\ ##0\ _z_ł_-;_-* "-"??\ _z_ł_-;_-@_-</c:formatCode>
                <c:ptCount val="12"/>
                <c:pt idx="0">
                  <c:v>237927</c:v>
                </c:pt>
                <c:pt idx="1">
                  <c:v>205991</c:v>
                </c:pt>
                <c:pt idx="2">
                  <c:v>225966</c:v>
                </c:pt>
                <c:pt idx="3">
                  <c:v>242951</c:v>
                </c:pt>
                <c:pt idx="4">
                  <c:v>251498</c:v>
                </c:pt>
                <c:pt idx="5">
                  <c:v>274252</c:v>
                </c:pt>
                <c:pt idx="6">
                  <c:v>286974</c:v>
                </c:pt>
                <c:pt idx="7">
                  <c:v>258128</c:v>
                </c:pt>
                <c:pt idx="8">
                  <c:v>217555</c:v>
                </c:pt>
                <c:pt idx="9">
                  <c:v>183875</c:v>
                </c:pt>
                <c:pt idx="10">
                  <c:v>163617</c:v>
                </c:pt>
                <c:pt idx="11">
                  <c:v>153385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509-47E6-A5FC-7F81A52AA463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miesiąc'!$C$10:$N$10</c:f>
              <c:numCache>
                <c:formatCode>_-* #\ ##0\ _z_ł_-;\-* #\ ##0\ _z_ł_-;_-* "-"??\ _z_ł_-;_-@_-</c:formatCode>
                <c:ptCount val="12"/>
                <c:pt idx="0">
                  <c:v>229481</c:v>
                </c:pt>
                <c:pt idx="1">
                  <c:v>206975</c:v>
                </c:pt>
                <c:pt idx="2">
                  <c:v>226252</c:v>
                </c:pt>
                <c:pt idx="3">
                  <c:v>199998</c:v>
                </c:pt>
                <c:pt idx="4">
                  <c:v>276094</c:v>
                </c:pt>
                <c:pt idx="5">
                  <c:v>254695</c:v>
                </c:pt>
                <c:pt idx="6">
                  <c:v>304016</c:v>
                </c:pt>
                <c:pt idx="7">
                  <c:v>255816</c:v>
                </c:pt>
                <c:pt idx="8">
                  <c:v>242435</c:v>
                </c:pt>
                <c:pt idx="9">
                  <c:v>194012</c:v>
                </c:pt>
                <c:pt idx="10">
                  <c:v>173450</c:v>
                </c:pt>
                <c:pt idx="11">
                  <c:v>159451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C509-47E6-A5FC-7F81A52AA463}"/>
            </c:ext>
          </c:extLst>
        </c:ser>
        <c:ser>
          <c:idx val="3"/>
          <c:order val="3"/>
          <c:tx>
            <c:strRef>
              <c:f>'5. Liczba umów na miesiąc'!$B$11</c:f>
              <c:strCache>
                <c:ptCount val="1"/>
                <c:pt idx="0">
                  <c:v>2020</c:v>
                </c:pt>
              </c:strCache>
            </c:strRef>
          </c:tx>
          <c:spPr>
            <a:gradFill>
              <a:gsLst>
                <a:gs pos="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</a:gsLst>
              <a:lin ang="5400000" scaled="1"/>
            </a:gra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miesiąc'!$C$11:$N$11</c:f>
              <c:numCache>
                <c:formatCode>_-* #\ ##0\ _z_ł_-;\-* #\ ##0\ _z_ł_-;_-* "-"??\ _z_ł_-;_-@_-</c:formatCode>
                <c:ptCount val="12"/>
                <c:pt idx="0">
                  <c:v>249880</c:v>
                </c:pt>
                <c:pt idx="1">
                  <c:v>185496</c:v>
                </c:pt>
                <c:pt idx="2">
                  <c:v>50488</c:v>
                </c:pt>
                <c:pt idx="3">
                  <c:v>9918</c:v>
                </c:pt>
                <c:pt idx="4">
                  <c:v>33619</c:v>
                </c:pt>
                <c:pt idx="5">
                  <c:v>94265</c:v>
                </c:pt>
                <c:pt idx="6">
                  <c:v>144151</c:v>
                </c:pt>
                <c:pt idx="7">
                  <c:v>109882</c:v>
                </c:pt>
                <c:pt idx="8">
                  <c:v>87967</c:v>
                </c:pt>
                <c:pt idx="9">
                  <c:v>36015</c:v>
                </c:pt>
                <c:pt idx="10">
                  <c:v>23128</c:v>
                </c:pt>
                <c:pt idx="11">
                  <c:v>35605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E4-40F6-81A2-3EEA07F49F01}"/>
            </c:ext>
          </c:extLst>
        </c:ser>
        <c:ser>
          <c:idx val="4"/>
          <c:order val="4"/>
          <c:tx>
            <c:strRef>
              <c:f>'5. Liczba umów na miesiąc'!$B$12</c:f>
              <c:strCache>
                <c:ptCount val="1"/>
                <c:pt idx="0">
                  <c:v>2021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'5. Liczba umów na miesiąc'!$C$12:$K$12</c:f>
              <c:numCache>
                <c:formatCode>_-* #\ ##0\ _z_ł_-;\-* #\ ##0\ _z_ł_-;_-* "-"??\ _z_ł_-;_-@_-</c:formatCode>
                <c:ptCount val="9"/>
                <c:pt idx="0">
                  <c:v>49861</c:v>
                </c:pt>
                <c:pt idx="1">
                  <c:v>70564</c:v>
                </c:pt>
                <c:pt idx="2">
                  <c:v>77465</c:v>
                </c:pt>
                <c:pt idx="3">
                  <c:v>84107</c:v>
                </c:pt>
                <c:pt idx="4">
                  <c:v>172180</c:v>
                </c:pt>
                <c:pt idx="5">
                  <c:v>235256</c:v>
                </c:pt>
                <c:pt idx="6">
                  <c:v>261412</c:v>
                </c:pt>
                <c:pt idx="7">
                  <c:v>269338</c:v>
                </c:pt>
                <c:pt idx="8">
                  <c:v>165626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F5B-4311-A31A-9ED8A8E0C9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292864"/>
        <c:axId val="200218240"/>
      </c:barChart>
      <c:catAx>
        <c:axId val="2002928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8240"/>
        <c:crosses val="autoZero"/>
        <c:auto val="1"/>
        <c:lblAlgn val="ctr"/>
        <c:lblOffset val="100"/>
        <c:noMultiLvlLbl val="0"/>
      </c:catAx>
      <c:valAx>
        <c:axId val="200218240"/>
        <c:scaling>
          <c:orientation val="minMax"/>
          <c:max val="32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92864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183935044636258E-2"/>
          <c:y val="3.873625907797721E-2"/>
          <c:w val="0.86418626479359728"/>
          <c:h val="0.91302755074014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7.736943907156625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F8F-45B2-B6F1-E87C25332A63}"/>
                </c:ext>
              </c:extLst>
            </c:dLbl>
            <c:dLbl>
              <c:idx val="1"/>
              <c:layout>
                <c:manualLayout>
                  <c:x val="-3.2070707070707069E-3"/>
                  <c:y val="8.4181481481481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8F-45B2-B6F1-E87C25332A63}"/>
                </c:ext>
              </c:extLst>
            </c:dLbl>
            <c:dLbl>
              <c:idx val="2"/>
              <c:layout>
                <c:manualLayout>
                  <c:x val="-2.5730696908840406E-17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8F-45B2-B6F1-E87C25332A63}"/>
                </c:ext>
              </c:extLst>
            </c:dLbl>
            <c:dLbl>
              <c:idx val="3"/>
              <c:layout>
                <c:manualLayout>
                  <c:x val="0"/>
                  <c:y val="1.0315925209542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8F-45B2-B6F1-E87C25332A63}"/>
                </c:ext>
              </c:extLst>
            </c:dLbl>
            <c:dLbl>
              <c:idx val="4"/>
              <c:layout>
                <c:manualLayout>
                  <c:x val="0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8F-45B2-B6F1-E87C25332A63}"/>
                </c:ext>
              </c:extLst>
            </c:dLbl>
            <c:dLbl>
              <c:idx val="5"/>
              <c:layout>
                <c:manualLayout>
                  <c:x val="0"/>
                  <c:y val="5.157962604771115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8F-45B2-B6F1-E87C25332A63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anchor="ctr" anchorCtr="1"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miesiąc'!$B$35:$M$35</c:f>
              <c:numCache>
                <c:formatCode>_(* #\ ##0.00_);_(* \(#\ ##0.00\);_(* "-"??_);_(@_)</c:formatCode>
                <c:ptCount val="12"/>
                <c:pt idx="0">
                  <c:v>2.863656705921465</c:v>
                </c:pt>
                <c:pt idx="1">
                  <c:v>2.8770031354728087</c:v>
                </c:pt>
                <c:pt idx="2">
                  <c:v>3.3451462716295284</c:v>
                </c:pt>
                <c:pt idx="3">
                  <c:v>3.1360125219671242</c:v>
                </c:pt>
                <c:pt idx="4">
                  <c:v>3.3160491991431504</c:v>
                </c:pt>
                <c:pt idx="5">
                  <c:v>2.9704321270919039</c:v>
                </c:pt>
                <c:pt idx="6">
                  <c:v>2.4469324561818442</c:v>
                </c:pt>
                <c:pt idx="7">
                  <c:v>2.5311909338139711</c:v>
                </c:pt>
                <c:pt idx="8">
                  <c:v>3.0161028928251516</c:v>
                </c:pt>
                <c:pt idx="9">
                  <c:v>3.162727291155663</c:v>
                </c:pt>
                <c:pt idx="10">
                  <c:v>3.011943154636274</c:v>
                </c:pt>
                <c:pt idx="11">
                  <c:v>2.937066345910357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F8F-45B2-B6F1-E87C25332A63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miesiąc'!$B$36:$M$36</c:f>
              <c:numCache>
                <c:formatCode>_(* #\ ##0.00_);_(* \(#\ ##0.00\);_(* "-"??_);_(@_)</c:formatCode>
                <c:ptCount val="12"/>
                <c:pt idx="0">
                  <c:v>2.76909724411269</c:v>
                </c:pt>
                <c:pt idx="1">
                  <c:v>2.9340408076080995</c:v>
                </c:pt>
                <c:pt idx="2">
                  <c:v>3.1563376791198676</c:v>
                </c:pt>
                <c:pt idx="3">
                  <c:v>2.9814118896402979</c:v>
                </c:pt>
                <c:pt idx="4">
                  <c:v>3.242623122251469</c:v>
                </c:pt>
                <c:pt idx="5">
                  <c:v>2.9937685048787248</c:v>
                </c:pt>
                <c:pt idx="6">
                  <c:v>2.5785123390969216</c:v>
                </c:pt>
                <c:pt idx="7">
                  <c:v>2.6323529411764706</c:v>
                </c:pt>
                <c:pt idx="8">
                  <c:v>3.1284318907862381</c:v>
                </c:pt>
                <c:pt idx="9">
                  <c:v>3.4803263086335825</c:v>
                </c:pt>
                <c:pt idx="10">
                  <c:v>3.4225966739397498</c:v>
                </c:pt>
                <c:pt idx="11">
                  <c:v>3.1153372233269225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F8F-45B2-B6F1-E87C25332A63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miesiąc'!$B$37:$M$37</c:f>
              <c:numCache>
                <c:formatCode>_(* #\ ##0.00_);_(* \(#\ ##0.00\);_(* "-"??_);_(@_)</c:formatCode>
                <c:ptCount val="12"/>
                <c:pt idx="0">
                  <c:v>2.8774059726077539</c:v>
                </c:pt>
                <c:pt idx="1">
                  <c:v>3.0247759391230824</c:v>
                </c:pt>
                <c:pt idx="2">
                  <c:v>3.13562311051394</c:v>
                </c:pt>
                <c:pt idx="3">
                  <c:v>3.0046100461004608</c:v>
                </c:pt>
                <c:pt idx="4">
                  <c:v>2.905720515476613</c:v>
                </c:pt>
                <c:pt idx="5">
                  <c:v>2.9748012328471307</c:v>
                </c:pt>
                <c:pt idx="6">
                  <c:v>2.5290445239724226</c:v>
                </c:pt>
                <c:pt idx="7">
                  <c:v>2.6663109422397349</c:v>
                </c:pt>
                <c:pt idx="8">
                  <c:v>3.0889764266710666</c:v>
                </c:pt>
                <c:pt idx="9">
                  <c:v>3.4481578459064388</c:v>
                </c:pt>
                <c:pt idx="10">
                  <c:v>3.1408475064860188</c:v>
                </c:pt>
                <c:pt idx="11">
                  <c:v>2.9671560542110114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F8F-45B2-B6F1-E87C25332A63}"/>
            </c:ext>
          </c:extLst>
        </c:ser>
        <c:ser>
          <c:idx val="3"/>
          <c:order val="3"/>
          <c:tx>
            <c:v>2020</c:v>
          </c:tx>
          <c:spPr>
            <a:gradFill>
              <a:gsLst>
                <a:gs pos="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</a:gsLst>
              <a:lin ang="5400000" scaled="1"/>
            </a:gra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'5. Liczba umów na miesiąc'!$B$38:$M$38</c:f>
              <c:numCache>
                <c:formatCode>_(* #\ ##0.00_);_(* \(#\ ##0.00\);_(* "-"??_);_(@_)</c:formatCode>
                <c:ptCount val="12"/>
                <c:pt idx="0">
                  <c:v>2.7414078757803746</c:v>
                </c:pt>
                <c:pt idx="1">
                  <c:v>2.8719271574589209</c:v>
                </c:pt>
                <c:pt idx="2">
                  <c:v>2.6573839328157187</c:v>
                </c:pt>
                <c:pt idx="3">
                  <c:v>2.2587215164347652</c:v>
                </c:pt>
                <c:pt idx="4">
                  <c:v>2.6073053927838425</c:v>
                </c:pt>
                <c:pt idx="5">
                  <c:v>2.2454039144963667</c:v>
                </c:pt>
                <c:pt idx="6">
                  <c:v>2.4266359581272416</c:v>
                </c:pt>
                <c:pt idx="7">
                  <c:v>2.5214047796727397</c:v>
                </c:pt>
                <c:pt idx="8">
                  <c:v>2.665783759819023</c:v>
                </c:pt>
                <c:pt idx="9">
                  <c:v>2.6425655976676383</c:v>
                </c:pt>
                <c:pt idx="10">
                  <c:v>2.4405914908336217</c:v>
                </c:pt>
                <c:pt idx="11">
                  <c:v>2.2511164162336752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77-47B7-9A11-F4B1454E44E2}"/>
            </c:ext>
          </c:extLst>
        </c:ser>
        <c:ser>
          <c:idx val="4"/>
          <c:order val="4"/>
          <c:tx>
            <c:strRef>
              <c:f>'5. Liczba umów na miesiąc'!$B$12</c:f>
              <c:strCache>
                <c:ptCount val="1"/>
                <c:pt idx="0">
                  <c:v>2021</c:v>
                </c:pt>
              </c:strCache>
            </c:strRef>
          </c:tx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'5. Liczba umów na miesiąc'!$B$39:$J$39</c:f>
              <c:numCache>
                <c:formatCode>_(* #\ ##0.00_);_(* \(#\ ##0.00\);_(* "-"??_);_(@_)</c:formatCode>
                <c:ptCount val="9"/>
                <c:pt idx="0">
                  <c:v>2.0840937807103748</c:v>
                </c:pt>
                <c:pt idx="1">
                  <c:v>2.0495578481945467</c:v>
                </c:pt>
                <c:pt idx="2">
                  <c:v>1.9549990318208224</c:v>
                </c:pt>
                <c:pt idx="3">
                  <c:v>2.0765215737096794</c:v>
                </c:pt>
                <c:pt idx="4">
                  <c:v>2.3482576373562551</c:v>
                </c:pt>
                <c:pt idx="5">
                  <c:v>2.5844314278913183</c:v>
                </c:pt>
                <c:pt idx="6">
                  <c:v>2.525182470582835</c:v>
                </c:pt>
                <c:pt idx="7">
                  <c:v>2.5933251156539368</c:v>
                </c:pt>
                <c:pt idx="8">
                  <c:v>3.0897081376112445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C77-48A8-A65D-635D41699B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  <c:max val="3.8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3394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0</xdr:row>
      <xdr:rowOff>0</xdr:rowOff>
    </xdr:from>
    <xdr:to>
      <xdr:col>1</xdr:col>
      <xdr:colOff>3166110</xdr:colOff>
      <xdr:row>7</xdr:row>
      <xdr:rowOff>189738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35C4DB3E-B0DD-48F8-BFDC-FFD0DD608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" y="0"/>
          <a:ext cx="2880360" cy="1542288"/>
        </a:xfrm>
        <a:prstGeom prst="rect">
          <a:avLst/>
        </a:prstGeom>
      </xdr:spPr>
    </xdr:pic>
    <xdr:clientData/>
  </xdr:twoCellAnchor>
  <xdr:twoCellAnchor editAs="oneCell">
    <xdr:from>
      <xdr:col>1</xdr:col>
      <xdr:colOff>3140850</xdr:colOff>
      <xdr:row>0</xdr:row>
      <xdr:rowOff>0</xdr:rowOff>
    </xdr:from>
    <xdr:to>
      <xdr:col>1</xdr:col>
      <xdr:colOff>6356490</xdr:colOff>
      <xdr:row>7</xdr:row>
      <xdr:rowOff>189738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4FFC452-C5D3-4D2D-94D2-847BB27E2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0450" y="0"/>
          <a:ext cx="3215640" cy="15422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582706</xdr:colOff>
      <xdr:row>14</xdr:row>
      <xdr:rowOff>131542</xdr:rowOff>
    </xdr:from>
    <xdr:to>
      <xdr:col>7</xdr:col>
      <xdr:colOff>392205</xdr:colOff>
      <xdr:row>38</xdr:row>
      <xdr:rowOff>179292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31754</xdr:colOff>
      <xdr:row>18</xdr:row>
      <xdr:rowOff>99476</xdr:rowOff>
    </xdr:from>
    <xdr:to>
      <xdr:col>11</xdr:col>
      <xdr:colOff>21167</xdr:colOff>
      <xdr:row>40</xdr:row>
      <xdr:rowOff>95245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25399</xdr:colOff>
      <xdr:row>18</xdr:row>
      <xdr:rowOff>110066</xdr:rowOff>
    </xdr:from>
    <xdr:to>
      <xdr:col>23</xdr:col>
      <xdr:colOff>430306</xdr:colOff>
      <xdr:row>40</xdr:row>
      <xdr:rowOff>67732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25B73BE5-818C-4F9B-AF5D-D577F7C67E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814914</xdr:colOff>
      <xdr:row>19</xdr:row>
      <xdr:rowOff>105835</xdr:rowOff>
    </xdr:from>
    <xdr:to>
      <xdr:col>27</xdr:col>
      <xdr:colOff>43542</xdr:colOff>
      <xdr:row>41</xdr:row>
      <xdr:rowOff>127002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21165</xdr:colOff>
      <xdr:row>19</xdr:row>
      <xdr:rowOff>105822</xdr:rowOff>
    </xdr:from>
    <xdr:to>
      <xdr:col>10</xdr:col>
      <xdr:colOff>846667</xdr:colOff>
      <xdr:row>41</xdr:row>
      <xdr:rowOff>105823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105837</xdr:colOff>
      <xdr:row>19</xdr:row>
      <xdr:rowOff>7415</xdr:rowOff>
    </xdr:from>
    <xdr:to>
      <xdr:col>16</xdr:col>
      <xdr:colOff>42334</xdr:colOff>
      <xdr:row>39</xdr:row>
      <xdr:rowOff>75151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74086</xdr:colOff>
      <xdr:row>19</xdr:row>
      <xdr:rowOff>39182</xdr:rowOff>
    </xdr:from>
    <xdr:to>
      <xdr:col>31</xdr:col>
      <xdr:colOff>618067</xdr:colOff>
      <xdr:row>39</xdr:row>
      <xdr:rowOff>106918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23943</xdr:colOff>
      <xdr:row>15</xdr:row>
      <xdr:rowOff>141163</xdr:rowOff>
    </xdr:from>
    <xdr:to>
      <xdr:col>11</xdr:col>
      <xdr:colOff>432761</xdr:colOff>
      <xdr:row>44</xdr:row>
      <xdr:rowOff>34220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324454</xdr:colOff>
      <xdr:row>15</xdr:row>
      <xdr:rowOff>137125</xdr:rowOff>
    </xdr:from>
    <xdr:to>
      <xdr:col>24</xdr:col>
      <xdr:colOff>258836</xdr:colOff>
      <xdr:row>44</xdr:row>
      <xdr:rowOff>30182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Pakiet 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Pakiet 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Pakiet 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000"/>
  <sheetViews>
    <sheetView topLeftCell="A13" zoomScaleNormal="100" workbookViewId="0">
      <selection activeCell="B34" sqref="B34"/>
    </sheetView>
  </sheetViews>
  <sheetFormatPr defaultColWidth="9.109375" defaultRowHeight="14.4"/>
  <cols>
    <col min="1" max="1" width="9.109375" style="2"/>
    <col min="2" max="2" width="101" style="15" customWidth="1"/>
    <col min="3" max="16384" width="9.109375" style="2"/>
  </cols>
  <sheetData>
    <row r="1" spans="2:53" ht="16.5" customHeight="1">
      <c r="B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2:53">
      <c r="B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2:5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2:5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2:5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2:5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2:5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2:53">
      <c r="B9" s="1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2:53">
      <c r="B10" s="1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2:53">
      <c r="B11" s="1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2:53">
      <c r="B12" s="1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2:53">
      <c r="B13" s="1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2:53">
      <c r="B14" s="12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2:53">
      <c r="B15" s="1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2:53">
      <c r="B16" s="12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2:53">
      <c r="B17" s="1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2:53">
      <c r="B18" s="1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2:53">
      <c r="B19" s="1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2:53">
      <c r="B20" s="1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2:53">
      <c r="B21" s="1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2:53" ht="24.6">
      <c r="B22" s="13" t="s">
        <v>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2:53">
      <c r="B23" s="14" t="s">
        <v>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2:53">
      <c r="B24" s="14" t="s">
        <v>208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2:53">
      <c r="B25" s="1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2:53">
      <c r="B26" s="1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2:53">
      <c r="B27" s="1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2:53">
      <c r="B28" s="1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2:53">
      <c r="B29" s="1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2:53">
      <c r="B30" s="1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2:53">
      <c r="B31" s="1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2:53">
      <c r="B32" s="1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>
      <c r="B33" s="1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>
      <c r="B34" s="1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>
      <c r="B35" s="1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>
      <c r="B36" s="1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>
      <c r="B37" s="1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1:5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1:5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1:5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1:5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1:5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1:5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1:5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1:5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1:5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1:5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1:5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1:5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1:5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1:5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1:5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1:5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1:5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1:5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1:5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1:5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1:5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1:5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1:5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1:5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1:5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1:5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1:5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1:5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1:5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1:5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1:5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1:5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1:5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1:5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1:5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1:5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1:5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1:5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1:5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1:5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1:5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1:5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1:5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1:5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1:5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1:5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1:5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1:5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1:5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1:5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1:5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1:5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1:5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1:5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1:5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1:5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1:5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1:5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1:5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1:5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1:5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1:5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1:5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1:5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1:5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1:5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1:5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1:5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1:5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1:5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1:5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1:5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1:5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1:5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1:5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1:5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1:5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1: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1:5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1:5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1:5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1:5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1:5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1:5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1:5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1:5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1:5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1:5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1:5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1:5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1:5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1:5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1:5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1:5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1:5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1:5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1:5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1:5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1:5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1:5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1:5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1:5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1:5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1:5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1:5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1:5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1:5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1:5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1:5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1:5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1:5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1:5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1:5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1:5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1:5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1:5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1:5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1:5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1:5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1:5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1:5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1:5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1:5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1:5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1:5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1:5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1:5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1:5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1:5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1:5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1:5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1:5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1:5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1:5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1:5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1: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1:5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1:5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1:5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1:5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1:5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1:5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1:5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1:5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1:5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1:5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1:5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1:5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1:5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1:5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1:5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1:5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1:5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1:5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1:5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1:5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1:5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1:5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1:5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1:5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1:5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1:5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1:5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1:5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1:5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1:5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1:5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1:5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1:5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1:5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1:5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1:5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1:5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1:5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1:5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1:5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1:5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1:5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1:5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1:5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1:5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1:5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1:5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1:5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1:5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1:5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1:5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1:5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1:5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1:5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1:5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1:5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1:5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1:5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1:5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1:5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1:5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1:5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1:5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1:53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1:53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1:53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1:53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3:53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3:53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3:53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3:53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3:53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3:53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3:53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3:53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3:53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3:53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3:53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3:53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3:53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3:53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3:53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3:53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3:53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3:53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3:53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3:53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3:53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3:53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3:53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3:53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3:53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3:53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3:53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3:53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3:53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3:53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3:53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3:53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3:53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3:53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3:53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3:53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3:53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3:53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3:53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3:53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3:53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3:53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3:53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3:53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3:53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3:53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3:53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3:53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  <row r="369" spans="3:53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</row>
    <row r="370" spans="3:53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</row>
    <row r="371" spans="3:53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</row>
    <row r="372" spans="3:53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</row>
    <row r="373" spans="3:53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</row>
    <row r="374" spans="3:53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</row>
    <row r="375" spans="3:53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</row>
    <row r="376" spans="3:53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</row>
    <row r="377" spans="3:53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</row>
    <row r="378" spans="3:53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</row>
    <row r="379" spans="3:53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</row>
    <row r="380" spans="3:53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</row>
    <row r="381" spans="3:53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</row>
    <row r="382" spans="3:53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</row>
    <row r="383" spans="3:53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</row>
    <row r="384" spans="3:53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</row>
    <row r="385" spans="3:53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</row>
    <row r="386" spans="3:53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</row>
    <row r="387" spans="3:53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</row>
    <row r="388" spans="3:53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</row>
    <row r="389" spans="3:53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</row>
    <row r="390" spans="3:53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</row>
    <row r="391" spans="3:53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</row>
    <row r="392" spans="3:53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</row>
    <row r="393" spans="3:53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</row>
    <row r="394" spans="3:53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</row>
    <row r="395" spans="3:53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</row>
    <row r="396" spans="3:53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</row>
    <row r="397" spans="3:53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</row>
    <row r="398" spans="3:53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</row>
    <row r="399" spans="3:53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</row>
    <row r="400" spans="3:53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</row>
    <row r="401" spans="3:53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</row>
    <row r="402" spans="3:53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</row>
    <row r="403" spans="3:53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</row>
    <row r="404" spans="3:53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</row>
    <row r="405" spans="3:53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</row>
    <row r="406" spans="3:53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</row>
    <row r="407" spans="3:53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</row>
    <row r="408" spans="3:53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</row>
    <row r="409" spans="3:53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</row>
    <row r="410" spans="3:53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</row>
    <row r="411" spans="3:53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</row>
    <row r="412" spans="3:53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</row>
    <row r="413" spans="3:53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</row>
    <row r="414" spans="3:53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</row>
    <row r="415" spans="3:53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</row>
    <row r="416" spans="3:53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</row>
    <row r="417" spans="3:53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</row>
    <row r="418" spans="3:53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</row>
    <row r="419" spans="3:53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</row>
    <row r="420" spans="3:53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</row>
    <row r="421" spans="3:53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</row>
    <row r="422" spans="3:53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</row>
    <row r="423" spans="3:53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</row>
    <row r="424" spans="3:53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</row>
    <row r="425" spans="3:53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</row>
    <row r="426" spans="3:53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</row>
    <row r="427" spans="3:53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</row>
    <row r="428" spans="3:53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</row>
    <row r="429" spans="3:53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</row>
    <row r="430" spans="3:53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</row>
    <row r="431" spans="3:53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</row>
    <row r="432" spans="3:53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</row>
    <row r="433" spans="3:53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</row>
    <row r="434" spans="3:53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</row>
    <row r="435" spans="3:53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</row>
    <row r="436" spans="3:53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</row>
    <row r="437" spans="3:53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</row>
    <row r="438" spans="3:53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</row>
    <row r="439" spans="3:53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</row>
    <row r="440" spans="3:53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</row>
    <row r="441" spans="3:53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</row>
    <row r="442" spans="3:53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</row>
    <row r="443" spans="3:53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</row>
    <row r="444" spans="3:53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</row>
    <row r="445" spans="3:53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</row>
    <row r="446" spans="3:53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</row>
    <row r="447" spans="3:53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</row>
    <row r="448" spans="3:53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</row>
    <row r="449" spans="3:53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</row>
    <row r="450" spans="3:53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</row>
    <row r="451" spans="3:53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</row>
    <row r="452" spans="3:53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</row>
    <row r="453" spans="3:53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</row>
    <row r="454" spans="3:53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</row>
    <row r="455" spans="3:53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</row>
    <row r="456" spans="3:53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</row>
    <row r="457" spans="3:53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</row>
    <row r="458" spans="3:53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</row>
    <row r="459" spans="3:53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</row>
    <row r="460" spans="3:53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</row>
    <row r="461" spans="3:53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</row>
    <row r="462" spans="3:53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</row>
    <row r="463" spans="3:53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</row>
    <row r="464" spans="3:53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</row>
    <row r="465" spans="3:53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</row>
    <row r="466" spans="3:53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</row>
    <row r="467" spans="3:53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</row>
    <row r="468" spans="3:53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</row>
    <row r="469" spans="3:53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</row>
    <row r="470" spans="3:53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</row>
    <row r="471" spans="3:53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</row>
    <row r="472" spans="3:53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</row>
    <row r="473" spans="3:53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</row>
    <row r="474" spans="3:53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</row>
    <row r="475" spans="3:53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</row>
    <row r="476" spans="3:53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</row>
    <row r="477" spans="3:53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</row>
    <row r="478" spans="3:53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</row>
    <row r="479" spans="3:53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</row>
    <row r="480" spans="3:53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</row>
    <row r="481" spans="3:53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</row>
    <row r="482" spans="3:53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</row>
    <row r="483" spans="3:53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</row>
    <row r="484" spans="3:53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</row>
    <row r="485" spans="3:53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</row>
    <row r="486" spans="3:53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</row>
    <row r="487" spans="3:53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</row>
    <row r="488" spans="3:53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</row>
    <row r="489" spans="3:53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</row>
    <row r="490" spans="3:53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</row>
    <row r="491" spans="3:53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</row>
    <row r="492" spans="3:53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</row>
    <row r="493" spans="3:53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</row>
    <row r="494" spans="3:53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</row>
    <row r="495" spans="3:53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</row>
    <row r="496" spans="3:53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</row>
    <row r="497" spans="3:53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</row>
    <row r="498" spans="3:53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</row>
    <row r="499" spans="3:53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</row>
    <row r="500" spans="3:53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</row>
    <row r="501" spans="3:53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</row>
    <row r="502" spans="3:53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</row>
    <row r="503" spans="3:53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</row>
    <row r="504" spans="3:53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</row>
    <row r="505" spans="3:53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</row>
    <row r="506" spans="3:53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</row>
    <row r="507" spans="3:53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</row>
    <row r="508" spans="3:53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</row>
    <row r="509" spans="3:53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</row>
    <row r="510" spans="3:53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</row>
    <row r="511" spans="3:53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</row>
    <row r="512" spans="3:53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</row>
    <row r="513" spans="3:53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</row>
    <row r="514" spans="3:53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</row>
    <row r="515" spans="3:53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</row>
    <row r="516" spans="3:53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</row>
    <row r="517" spans="3:53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</row>
    <row r="518" spans="3:53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</row>
    <row r="519" spans="3:53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</row>
    <row r="520" spans="3:53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</row>
    <row r="521" spans="3:53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</row>
    <row r="522" spans="3:53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</row>
    <row r="523" spans="3:53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</row>
    <row r="524" spans="3:53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</row>
    <row r="525" spans="3:53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</row>
    <row r="526" spans="3:53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</row>
    <row r="527" spans="3:53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</row>
    <row r="528" spans="3:53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</row>
    <row r="529" spans="3:53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</row>
    <row r="530" spans="3:53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</row>
    <row r="531" spans="3:53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</row>
    <row r="532" spans="3:53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</row>
    <row r="533" spans="3:53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</row>
    <row r="534" spans="3:53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</row>
    <row r="535" spans="3:53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</row>
    <row r="536" spans="3:53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</row>
    <row r="537" spans="3:53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</row>
    <row r="538" spans="3:53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</row>
    <row r="539" spans="3:53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</row>
    <row r="540" spans="3:53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</row>
    <row r="541" spans="3:53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</row>
    <row r="542" spans="3:53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</row>
    <row r="543" spans="3:53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</row>
    <row r="544" spans="3:53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</row>
    <row r="545" spans="3:53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</row>
    <row r="546" spans="3:53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</row>
    <row r="547" spans="3:53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</row>
    <row r="548" spans="3:53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</row>
    <row r="549" spans="3:53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</row>
    <row r="550" spans="3:53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</row>
    <row r="551" spans="3:53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</row>
    <row r="552" spans="3:53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</row>
    <row r="553" spans="3:53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</row>
    <row r="554" spans="3:53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</row>
    <row r="555" spans="3:53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</row>
    <row r="556" spans="3:53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</row>
    <row r="557" spans="3:53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</row>
    <row r="558" spans="3:53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</row>
    <row r="559" spans="3:53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</row>
    <row r="560" spans="3:53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</row>
    <row r="561" spans="3:53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</row>
    <row r="562" spans="3:53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</row>
    <row r="563" spans="3:53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</row>
    <row r="564" spans="3:53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</row>
    <row r="565" spans="3:53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</row>
    <row r="566" spans="3:53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</row>
    <row r="567" spans="3:53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</row>
    <row r="568" spans="3:53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</row>
    <row r="569" spans="3:53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</row>
    <row r="570" spans="3:53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</row>
    <row r="571" spans="3:53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</row>
    <row r="572" spans="3:53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</row>
    <row r="573" spans="3:53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</row>
    <row r="574" spans="3:53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</row>
    <row r="575" spans="3:53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</row>
    <row r="576" spans="3:53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</row>
    <row r="577" spans="3:53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</row>
    <row r="578" spans="3:53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</row>
    <row r="579" spans="3:53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</row>
    <row r="580" spans="3:53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</row>
    <row r="581" spans="3:53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</row>
    <row r="582" spans="3:53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</row>
    <row r="583" spans="3:53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</row>
    <row r="584" spans="3:53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</row>
    <row r="585" spans="3:53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</row>
    <row r="586" spans="3:53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</row>
    <row r="587" spans="3:53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</row>
    <row r="588" spans="3:53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</row>
    <row r="589" spans="3:53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</row>
    <row r="590" spans="3:53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</row>
    <row r="591" spans="3:53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</row>
    <row r="592" spans="3:53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</row>
    <row r="593" spans="3:53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</row>
    <row r="594" spans="3:53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</row>
    <row r="595" spans="3:53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</row>
    <row r="596" spans="3:53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</row>
    <row r="597" spans="3:53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</row>
    <row r="598" spans="3:53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</row>
    <row r="599" spans="3:53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</row>
    <row r="600" spans="3:53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</row>
    <row r="601" spans="3:53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</row>
    <row r="602" spans="3:53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</row>
    <row r="603" spans="3:53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</row>
    <row r="604" spans="3:53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</row>
    <row r="605" spans="3:53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</row>
    <row r="606" spans="3:53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</row>
    <row r="607" spans="3:53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</row>
    <row r="608" spans="3:53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</row>
    <row r="609" spans="3:53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</row>
    <row r="610" spans="3:53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</row>
    <row r="611" spans="3:53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</row>
    <row r="612" spans="3:53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</row>
    <row r="613" spans="3:53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</row>
    <row r="614" spans="3:53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</row>
    <row r="615" spans="3:53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</row>
    <row r="616" spans="3:53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</row>
    <row r="617" spans="3:53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</row>
    <row r="618" spans="3:53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</row>
    <row r="619" spans="3:53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</row>
    <row r="620" spans="3:53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</row>
    <row r="621" spans="3:53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</row>
    <row r="622" spans="3:53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</row>
    <row r="623" spans="3:53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</row>
    <row r="624" spans="3:53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</row>
    <row r="625" spans="3:53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</row>
    <row r="626" spans="3:53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</row>
    <row r="627" spans="3:53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</row>
    <row r="628" spans="3:53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</row>
    <row r="629" spans="3:53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</row>
    <row r="630" spans="3:53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</row>
    <row r="631" spans="3:53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</row>
    <row r="632" spans="3:53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</row>
    <row r="633" spans="3:53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</row>
    <row r="634" spans="3:53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</row>
    <row r="635" spans="3:53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</row>
    <row r="636" spans="3:53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</row>
    <row r="637" spans="3:53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</row>
    <row r="638" spans="3:53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</row>
    <row r="639" spans="3:53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</row>
    <row r="640" spans="3:53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</row>
    <row r="641" spans="3:53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</row>
    <row r="642" spans="3:53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</row>
    <row r="643" spans="3:53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</row>
    <row r="644" spans="3:53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</row>
    <row r="645" spans="3:53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</row>
    <row r="646" spans="3:53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</row>
    <row r="647" spans="3:53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</row>
    <row r="648" spans="3:53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</row>
    <row r="649" spans="3:53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</row>
    <row r="650" spans="3:53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</row>
    <row r="651" spans="3:53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</row>
    <row r="652" spans="3:53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</row>
    <row r="653" spans="3:53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</row>
    <row r="654" spans="3:53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</row>
    <row r="655" spans="3:53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</row>
    <row r="656" spans="3:53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</row>
    <row r="657" spans="3:53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</row>
    <row r="658" spans="3:53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</row>
    <row r="659" spans="3:53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</row>
    <row r="660" spans="3:53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</row>
    <row r="661" spans="3:53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</row>
    <row r="662" spans="3:53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</row>
    <row r="663" spans="3:53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</row>
    <row r="664" spans="3:53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</row>
    <row r="665" spans="3:53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</row>
    <row r="666" spans="3:53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</row>
    <row r="667" spans="3:53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</row>
    <row r="668" spans="3:53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</row>
    <row r="669" spans="3:53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</row>
    <row r="670" spans="3:53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</row>
    <row r="671" spans="3:53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</row>
    <row r="672" spans="3:53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</row>
    <row r="673" spans="3:53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</row>
    <row r="674" spans="3:53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</row>
    <row r="675" spans="3:53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</row>
    <row r="676" spans="3:53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</row>
    <row r="677" spans="3:53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</row>
    <row r="678" spans="3:53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</row>
    <row r="679" spans="3:53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</row>
    <row r="680" spans="3:53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</row>
    <row r="681" spans="3:53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</row>
    <row r="682" spans="3:53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</row>
    <row r="683" spans="3:53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</row>
    <row r="684" spans="3:53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</row>
    <row r="685" spans="3:53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</row>
    <row r="686" spans="3:53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</row>
    <row r="687" spans="3:53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</row>
    <row r="688" spans="3:53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</row>
    <row r="689" spans="3:53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</row>
    <row r="690" spans="3:53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</row>
    <row r="691" spans="3:53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</row>
    <row r="692" spans="3:53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</row>
    <row r="693" spans="3:53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</row>
    <row r="694" spans="3:53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</row>
    <row r="695" spans="3:53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</row>
    <row r="696" spans="3:53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</row>
    <row r="697" spans="3:53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</row>
    <row r="698" spans="3:53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</row>
    <row r="699" spans="3:53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</row>
    <row r="700" spans="3:53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</row>
    <row r="701" spans="3:53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</row>
    <row r="702" spans="3:53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</row>
    <row r="703" spans="3:53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</row>
    <row r="704" spans="3:53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</row>
    <row r="705" spans="3:53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</row>
    <row r="706" spans="3:53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</row>
    <row r="707" spans="3:53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</row>
    <row r="708" spans="3:53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</row>
    <row r="709" spans="3:53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</row>
    <row r="710" spans="3:53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</row>
    <row r="711" spans="3:53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</row>
    <row r="712" spans="3:53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</row>
    <row r="713" spans="3:53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</row>
    <row r="714" spans="3:53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</row>
    <row r="715" spans="3:53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</row>
    <row r="716" spans="3:53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</row>
    <row r="717" spans="3:53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</row>
    <row r="718" spans="3:53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</row>
    <row r="719" spans="3:53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</row>
    <row r="720" spans="3:53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</row>
    <row r="721" spans="3:53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</row>
    <row r="722" spans="3:53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</row>
    <row r="723" spans="3:53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</row>
    <row r="724" spans="3:53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</row>
    <row r="725" spans="3:53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</row>
    <row r="726" spans="3:53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</row>
    <row r="727" spans="3:53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</row>
    <row r="728" spans="3:53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</row>
    <row r="729" spans="3:53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</row>
    <row r="730" spans="3:53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</row>
    <row r="731" spans="3:53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</row>
    <row r="732" spans="3:53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</row>
    <row r="733" spans="3:53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</row>
    <row r="734" spans="3:53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</row>
    <row r="735" spans="3:53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</row>
    <row r="736" spans="3:53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</row>
    <row r="737" spans="3:53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</row>
    <row r="738" spans="3:53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</row>
    <row r="739" spans="3:53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</row>
    <row r="740" spans="3:53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</row>
    <row r="741" spans="3:53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</row>
    <row r="742" spans="3:53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</row>
    <row r="743" spans="3:53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</row>
    <row r="744" spans="3:53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</row>
    <row r="745" spans="3:53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</row>
    <row r="746" spans="3:53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</row>
    <row r="747" spans="3:53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</row>
    <row r="748" spans="3:53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</row>
    <row r="749" spans="3:53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</row>
    <row r="750" spans="3:53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</row>
    <row r="751" spans="3:53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</row>
    <row r="752" spans="3:53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</row>
    <row r="753" spans="3:53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</row>
    <row r="754" spans="3:53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</row>
    <row r="755" spans="3:53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</row>
    <row r="756" spans="3:53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</row>
    <row r="757" spans="3:53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</row>
    <row r="758" spans="3:53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</row>
    <row r="759" spans="3:53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</row>
    <row r="760" spans="3:53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</row>
    <row r="761" spans="3:53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</row>
    <row r="762" spans="3:53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</row>
    <row r="763" spans="3:53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</row>
    <row r="764" spans="3:53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</row>
    <row r="765" spans="3:53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</row>
    <row r="766" spans="3:53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</row>
    <row r="767" spans="3:53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</row>
    <row r="768" spans="3:53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</row>
    <row r="769" spans="3:53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</row>
    <row r="770" spans="3:53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</row>
    <row r="771" spans="3:53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</row>
    <row r="772" spans="3:53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</row>
    <row r="773" spans="3:53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</row>
    <row r="774" spans="3:53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</row>
    <row r="775" spans="3:53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</row>
    <row r="776" spans="3:53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</row>
    <row r="777" spans="3:53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</row>
    <row r="778" spans="3:53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</row>
    <row r="779" spans="3:53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</row>
    <row r="780" spans="3:53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</row>
    <row r="781" spans="3:53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</row>
    <row r="782" spans="3:53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</row>
    <row r="783" spans="3:53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</row>
    <row r="784" spans="3:53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</row>
    <row r="785" spans="3:53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</row>
    <row r="786" spans="3:53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</row>
    <row r="787" spans="3:53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</row>
    <row r="788" spans="3:53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</row>
    <row r="789" spans="3:53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</row>
    <row r="790" spans="3:53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</row>
    <row r="791" spans="3:53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</row>
    <row r="792" spans="3:53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</row>
    <row r="793" spans="3:53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</row>
    <row r="794" spans="3:53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</row>
    <row r="795" spans="3:53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</row>
    <row r="796" spans="3:53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</row>
    <row r="797" spans="3:53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</row>
    <row r="798" spans="3:53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</row>
    <row r="799" spans="3:53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</row>
    <row r="800" spans="3:53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</row>
    <row r="801" spans="3:53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</row>
    <row r="802" spans="3:53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</row>
    <row r="803" spans="3:53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</row>
    <row r="804" spans="3:53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</row>
    <row r="805" spans="3:53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</row>
    <row r="806" spans="3:53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</row>
    <row r="807" spans="3:53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</row>
    <row r="808" spans="3:53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</row>
    <row r="809" spans="3:53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</row>
    <row r="810" spans="3:53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</row>
    <row r="811" spans="3:53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</row>
    <row r="812" spans="3:53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</row>
    <row r="813" spans="3:53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</row>
    <row r="814" spans="3:53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</row>
    <row r="815" spans="3:53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</row>
    <row r="816" spans="3:53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</row>
    <row r="817" spans="3:53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</row>
    <row r="818" spans="3:53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</row>
    <row r="819" spans="3:53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</row>
    <row r="820" spans="3:53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</row>
    <row r="821" spans="3:53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</row>
    <row r="822" spans="3:53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</row>
    <row r="823" spans="3:53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</row>
    <row r="824" spans="3:53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</row>
    <row r="825" spans="3:53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</row>
    <row r="826" spans="3:53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</row>
    <row r="827" spans="3:53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</row>
    <row r="828" spans="3:53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</row>
    <row r="829" spans="3:53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</row>
    <row r="830" spans="3:53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</row>
    <row r="831" spans="3:53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</row>
    <row r="832" spans="3:53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</row>
    <row r="833" spans="3:53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</row>
    <row r="834" spans="3:53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</row>
    <row r="835" spans="3:53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</row>
    <row r="836" spans="3:53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</row>
    <row r="837" spans="3:53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</row>
    <row r="838" spans="3:53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</row>
    <row r="839" spans="3:53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</row>
    <row r="840" spans="3:53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</row>
    <row r="841" spans="3:53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</row>
    <row r="842" spans="3:53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</row>
    <row r="843" spans="3:53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</row>
    <row r="844" spans="3:53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</row>
    <row r="845" spans="3:53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</row>
    <row r="846" spans="3:53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</row>
    <row r="847" spans="3:53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</row>
    <row r="848" spans="3:53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</row>
    <row r="849" spans="3:53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</row>
    <row r="850" spans="3:53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</row>
    <row r="851" spans="3:53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</row>
    <row r="852" spans="3:53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</row>
    <row r="853" spans="3:53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</row>
    <row r="854" spans="3:53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</row>
    <row r="855" spans="3:53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</row>
    <row r="856" spans="3:53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</row>
    <row r="857" spans="3:53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</row>
    <row r="858" spans="3:53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</row>
    <row r="859" spans="3:53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</row>
    <row r="860" spans="3:53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</row>
    <row r="861" spans="3:53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</row>
    <row r="862" spans="3:53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</row>
    <row r="863" spans="3:53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</row>
    <row r="864" spans="3:53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</row>
    <row r="865" spans="3:53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</row>
    <row r="866" spans="3:53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</row>
    <row r="867" spans="3:53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</row>
    <row r="868" spans="3:53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</row>
    <row r="869" spans="3:53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</row>
    <row r="870" spans="3:53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</row>
    <row r="871" spans="3:53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</row>
    <row r="872" spans="3:53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</row>
    <row r="873" spans="3:53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</row>
    <row r="874" spans="3:53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</row>
    <row r="875" spans="3:53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</row>
    <row r="876" spans="3:53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</row>
    <row r="877" spans="3:53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</row>
    <row r="878" spans="3:53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</row>
    <row r="879" spans="3:53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</row>
    <row r="880" spans="3:53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</row>
    <row r="881" spans="3:53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</row>
    <row r="882" spans="3:53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</row>
    <row r="883" spans="3:53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</row>
    <row r="884" spans="3:53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</row>
    <row r="885" spans="3:53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</row>
    <row r="886" spans="3:53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</row>
    <row r="887" spans="3:53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</row>
    <row r="888" spans="3:53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</row>
    <row r="889" spans="3:53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</row>
    <row r="890" spans="3:53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</row>
    <row r="891" spans="3:53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</row>
    <row r="892" spans="3:53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</row>
    <row r="893" spans="3:53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</row>
    <row r="894" spans="3:53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</row>
    <row r="895" spans="3:53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</row>
    <row r="896" spans="3:53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</row>
    <row r="897" spans="3:53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</row>
    <row r="898" spans="3:53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</row>
    <row r="899" spans="3:53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</row>
    <row r="900" spans="3:53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</row>
    <row r="901" spans="3:53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</row>
    <row r="902" spans="3:53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</row>
    <row r="903" spans="3:53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</row>
    <row r="904" spans="3:53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</row>
    <row r="905" spans="3:53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</row>
    <row r="906" spans="3:53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</row>
    <row r="907" spans="3:53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</row>
    <row r="908" spans="3:53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</row>
    <row r="909" spans="3:53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</row>
    <row r="910" spans="3:53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</row>
    <row r="911" spans="3:53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</row>
    <row r="912" spans="3:53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</row>
    <row r="913" spans="3:53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</row>
    <row r="914" spans="3:53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</row>
    <row r="915" spans="3:53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</row>
    <row r="916" spans="3:53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</row>
    <row r="917" spans="3:53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</row>
    <row r="918" spans="3:53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</row>
    <row r="919" spans="3:53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</row>
    <row r="920" spans="3:53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</row>
    <row r="921" spans="3:53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</row>
    <row r="922" spans="3:53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</row>
    <row r="923" spans="3:53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</row>
    <row r="924" spans="3:53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</row>
    <row r="925" spans="3:53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</row>
    <row r="926" spans="3:53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</row>
    <row r="927" spans="3:53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</row>
    <row r="928" spans="3:53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</row>
    <row r="929" spans="3:53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</row>
    <row r="930" spans="3:53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</row>
    <row r="931" spans="3:53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</row>
    <row r="932" spans="3:53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</row>
    <row r="933" spans="3:53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</row>
    <row r="934" spans="3:53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</row>
    <row r="935" spans="3:53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</row>
    <row r="936" spans="3:53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</row>
    <row r="937" spans="3:53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</row>
    <row r="938" spans="3:53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</row>
    <row r="939" spans="3:53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</row>
    <row r="940" spans="3:53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</row>
    <row r="941" spans="3:53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</row>
    <row r="942" spans="3:53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</row>
    <row r="943" spans="3:53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</row>
    <row r="944" spans="3:53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</row>
    <row r="945" spans="3:53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</row>
    <row r="946" spans="3:53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</row>
    <row r="947" spans="3:53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</row>
    <row r="948" spans="3:53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</row>
    <row r="949" spans="3:53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</row>
    <row r="950" spans="3:53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</row>
    <row r="951" spans="3:53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</row>
    <row r="952" spans="3:53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</row>
    <row r="953" spans="3:53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</row>
    <row r="954" spans="3:53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</row>
    <row r="955" spans="3:53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</row>
    <row r="956" spans="3:53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</row>
    <row r="957" spans="3:53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</row>
    <row r="958" spans="3:53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</row>
    <row r="959" spans="3:53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</row>
    <row r="960" spans="3:53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</row>
    <row r="961" spans="3:53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</row>
    <row r="962" spans="3:53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</row>
    <row r="963" spans="3:53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</row>
    <row r="964" spans="3:53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</row>
    <row r="965" spans="3:53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</row>
    <row r="966" spans="3:53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</row>
    <row r="967" spans="3:53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</row>
    <row r="968" spans="3:53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</row>
    <row r="969" spans="3:53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</row>
    <row r="970" spans="3:53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</row>
    <row r="971" spans="3:53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</row>
    <row r="972" spans="3:53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</row>
    <row r="973" spans="3:53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</row>
    <row r="974" spans="3:53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</row>
    <row r="975" spans="3:53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</row>
    <row r="976" spans="3:53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</row>
    <row r="977" spans="3:53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</row>
    <row r="978" spans="3:53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</row>
    <row r="979" spans="3:53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</row>
    <row r="980" spans="3:53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</row>
    <row r="981" spans="3:53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</row>
    <row r="982" spans="3:53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</row>
    <row r="983" spans="3:53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</row>
    <row r="984" spans="3:53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</row>
    <row r="985" spans="3:53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</row>
    <row r="986" spans="3:53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</row>
    <row r="987" spans="3:53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</row>
    <row r="988" spans="3:53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</row>
    <row r="989" spans="3:53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</row>
    <row r="990" spans="3:53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</row>
    <row r="991" spans="3:53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</row>
    <row r="992" spans="3:53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</row>
    <row r="993" spans="3:53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</row>
    <row r="994" spans="3:53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</row>
    <row r="995" spans="3:53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</row>
    <row r="996" spans="3:53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</row>
    <row r="997" spans="3:53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</row>
    <row r="998" spans="3:53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</row>
    <row r="999" spans="3:53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</row>
    <row r="1000" spans="3:53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</row>
  </sheetData>
  <sheetProtection algorithmName="SHA-512" hashValue="P4FR+9UTexFOGQdaMt42dgPW4pC6kfkL1mA/qcoRpjc3Jf2ajSzO+PxZXo46CYJEhSHphJ+0xssfN6AXu5bE8A==" saltValue="SCDvF/dw4TZrklJgKwfqHQ==" spinCount="100000" sheet="1" objects="1" scenarios="1"/>
  <pageMargins left="0.7" right="0.7" top="0.75" bottom="0.75" header="0.3" footer="0.3"/>
  <pageSetup paperSize="9" scale="90" orientation="portrait" r:id="rId1"/>
  <colBreaks count="1" manualBreakCount="1">
    <brk id="2" max="48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topLeftCell="A4" zoomScaleNormal="100" workbookViewId="0">
      <selection activeCell="B12" sqref="B12"/>
    </sheetView>
  </sheetViews>
  <sheetFormatPr defaultColWidth="9.109375" defaultRowHeight="13.8"/>
  <cols>
    <col min="1" max="1" width="9.109375" style="4"/>
    <col min="2" max="2" width="42.44140625" style="4" customWidth="1"/>
    <col min="3" max="16384" width="9.109375" style="4"/>
  </cols>
  <sheetData>
    <row r="3" spans="1:6" ht="24.6">
      <c r="B3" s="3" t="s">
        <v>2</v>
      </c>
    </row>
    <row r="6" spans="1:6" ht="27.6">
      <c r="B6" s="5"/>
    </row>
    <row r="7" spans="1:6" ht="24.75" customHeight="1">
      <c r="A7" s="16"/>
      <c r="B7" s="17" t="s">
        <v>3</v>
      </c>
      <c r="C7" s="16"/>
      <c r="D7" s="16"/>
      <c r="E7" s="16"/>
      <c r="F7" s="16"/>
    </row>
    <row r="8" spans="1:6" s="6" customFormat="1" ht="24.6">
      <c r="A8" s="16"/>
      <c r="B8" s="17" t="s">
        <v>4</v>
      </c>
      <c r="C8" s="16"/>
      <c r="D8" s="16"/>
      <c r="E8" s="16"/>
      <c r="F8" s="16"/>
    </row>
    <row r="9" spans="1:6" s="6" customFormat="1" ht="24.6">
      <c r="A9" s="16"/>
      <c r="B9" s="17" t="s">
        <v>83</v>
      </c>
      <c r="C9" s="16"/>
      <c r="D9" s="16"/>
      <c r="E9" s="16"/>
      <c r="F9" s="16"/>
    </row>
    <row r="10" spans="1:6" s="6" customFormat="1" ht="24.6">
      <c r="A10" s="16"/>
      <c r="B10" s="17" t="s">
        <v>84</v>
      </c>
      <c r="C10" s="16"/>
      <c r="D10" s="16"/>
      <c r="E10" s="16"/>
      <c r="F10" s="16"/>
    </row>
    <row r="11" spans="1:6" s="6" customFormat="1" ht="24.6">
      <c r="A11" s="16"/>
      <c r="B11" s="17" t="s">
        <v>85</v>
      </c>
      <c r="C11" s="16"/>
      <c r="D11" s="16"/>
      <c r="E11" s="16"/>
      <c r="F11" s="16"/>
    </row>
    <row r="12" spans="1:6" s="6" customFormat="1" ht="24.6">
      <c r="A12" s="16"/>
      <c r="B12" s="17" t="s">
        <v>82</v>
      </c>
      <c r="C12" s="16"/>
      <c r="D12" s="16"/>
      <c r="E12" s="16"/>
      <c r="F12" s="16"/>
    </row>
    <row r="13" spans="1:6" s="6" customFormat="1" ht="24.6">
      <c r="A13" s="16"/>
      <c r="B13" s="17" t="s">
        <v>81</v>
      </c>
      <c r="C13" s="16"/>
      <c r="D13" s="16"/>
      <c r="E13" s="16"/>
      <c r="F13" s="16"/>
    </row>
    <row r="14" spans="1:6" ht="24.6">
      <c r="A14" s="16"/>
      <c r="B14" s="17"/>
      <c r="C14" s="16"/>
      <c r="D14" s="16"/>
      <c r="E14" s="16"/>
      <c r="F14" s="16"/>
    </row>
    <row r="15" spans="1:6" ht="24.6">
      <c r="A15" s="16"/>
      <c r="B15" s="17"/>
      <c r="C15" s="16"/>
      <c r="D15" s="16"/>
      <c r="E15" s="16"/>
      <c r="F15" s="16"/>
    </row>
    <row r="16" spans="1:6" ht="27.6">
      <c r="B16" s="5"/>
    </row>
    <row r="17" spans="2:2" ht="27.6">
      <c r="B17" s="5"/>
    </row>
    <row r="18" spans="2:2" ht="27.6">
      <c r="B18" s="5"/>
    </row>
    <row r="19" spans="2:2" ht="27.6">
      <c r="B19" s="5"/>
    </row>
    <row r="20" spans="2:2" ht="27.6">
      <c r="B20" s="5"/>
    </row>
    <row r="21" spans="2:2" ht="27.6">
      <c r="B21" s="5"/>
    </row>
    <row r="22" spans="2:2" ht="27.6">
      <c r="B22" s="5"/>
    </row>
    <row r="23" spans="2:2" ht="27.6">
      <c r="B23" s="5"/>
    </row>
    <row r="24" spans="2:2" ht="27.6">
      <c r="B24" s="5"/>
    </row>
    <row r="25" spans="2:2" ht="27.6">
      <c r="B25" s="5"/>
    </row>
    <row r="26" spans="2:2" ht="27.6">
      <c r="B26" s="5"/>
    </row>
    <row r="27" spans="2:2" ht="27.6">
      <c r="B27" s="5"/>
    </row>
    <row r="28" spans="2:2" ht="27.6">
      <c r="B28" s="5"/>
    </row>
    <row r="29" spans="2:2" ht="27.6">
      <c r="B29" s="5"/>
    </row>
    <row r="30" spans="2:2" ht="27.6">
      <c r="B30" s="5"/>
    </row>
    <row r="31" spans="2:2" ht="27.6">
      <c r="B31" s="5"/>
    </row>
    <row r="32" spans="2:2" ht="27.6">
      <c r="B32" s="5"/>
    </row>
    <row r="33" spans="2:2" ht="27.6">
      <c r="B33" s="5"/>
    </row>
    <row r="34" spans="2:2" ht="27.6">
      <c r="B34" s="5"/>
    </row>
    <row r="35" spans="2:2" ht="27.6">
      <c r="B35" s="5"/>
    </row>
    <row r="36" spans="2:2" ht="27.6">
      <c r="B36" s="5"/>
    </row>
    <row r="37" spans="2:2" ht="27.6">
      <c r="B37" s="5"/>
    </row>
    <row r="38" spans="2:2" ht="27.6">
      <c r="B38" s="5"/>
    </row>
    <row r="39" spans="2:2" ht="27.6">
      <c r="B39" s="5"/>
    </row>
    <row r="40" spans="2:2" ht="27.6">
      <c r="B40" s="5"/>
    </row>
    <row r="41" spans="2:2" ht="27.6">
      <c r="B41" s="5"/>
    </row>
    <row r="42" spans="2:2" ht="27.6">
      <c r="B42" s="5"/>
    </row>
    <row r="43" spans="2:2" ht="27.6">
      <c r="B43" s="5"/>
    </row>
    <row r="44" spans="2:2" ht="27.6">
      <c r="B44" s="5"/>
    </row>
    <row r="45" spans="2:2" ht="27.6">
      <c r="B45" s="5"/>
    </row>
    <row r="46" spans="2:2" ht="27.6">
      <c r="B46" s="5"/>
    </row>
    <row r="47" spans="2:2" ht="27.6">
      <c r="B47" s="5"/>
    </row>
    <row r="48" spans="2:2" ht="27.6">
      <c r="B48" s="5"/>
    </row>
    <row r="49" spans="2:2" ht="27.6">
      <c r="B49" s="5"/>
    </row>
    <row r="50" spans="2:2" ht="27.6">
      <c r="B50" s="5"/>
    </row>
    <row r="51" spans="2:2" ht="27.6">
      <c r="B51" s="5"/>
    </row>
    <row r="52" spans="2:2" ht="27.6">
      <c r="B52" s="5"/>
    </row>
    <row r="53" spans="2:2" ht="27.6">
      <c r="B53" s="5"/>
    </row>
    <row r="54" spans="2:2" ht="27.6">
      <c r="B54" s="5"/>
    </row>
    <row r="55" spans="2:2" ht="27.6">
      <c r="B55" s="5"/>
    </row>
    <row r="56" spans="2:2" ht="27.6">
      <c r="B56" s="5"/>
    </row>
    <row r="57" spans="2:2" ht="27.6">
      <c r="B57" s="5"/>
    </row>
    <row r="58" spans="2:2" ht="27.6">
      <c r="B58" s="5"/>
    </row>
    <row r="59" spans="2:2" ht="27.6">
      <c r="B59" s="5"/>
    </row>
    <row r="60" spans="2:2" ht="27.6">
      <c r="B60" s="5"/>
    </row>
    <row r="61" spans="2:2" ht="27.6">
      <c r="B61" s="5"/>
    </row>
    <row r="62" spans="2:2" ht="27.6">
      <c r="B62" s="5"/>
    </row>
    <row r="63" spans="2:2" ht="27.6">
      <c r="B63" s="5"/>
    </row>
    <row r="64" spans="2:2" ht="27.6">
      <c r="B64" s="5"/>
    </row>
    <row r="65" spans="2:2" ht="27.6">
      <c r="B65" s="5"/>
    </row>
    <row r="66" spans="2:2" ht="27.6">
      <c r="B66" s="5"/>
    </row>
    <row r="67" spans="2:2" ht="27.6">
      <c r="B67" s="5"/>
    </row>
    <row r="68" spans="2:2" ht="27.6">
      <c r="B68" s="5"/>
    </row>
    <row r="69" spans="2:2" ht="27.6">
      <c r="B69" s="5"/>
    </row>
    <row r="70" spans="2:2" ht="27.6">
      <c r="B70" s="5"/>
    </row>
    <row r="71" spans="2:2" ht="27.6">
      <c r="B71" s="5"/>
    </row>
    <row r="72" spans="2:2" ht="27.6">
      <c r="B72" s="5"/>
    </row>
    <row r="73" spans="2:2" ht="27.6">
      <c r="B73" s="5"/>
    </row>
    <row r="74" spans="2:2" ht="27.6">
      <c r="B74" s="5"/>
    </row>
    <row r="75" spans="2:2" ht="27.6">
      <c r="B75" s="5"/>
    </row>
    <row r="76" spans="2:2" ht="27.6">
      <c r="B76" s="5"/>
    </row>
    <row r="77" spans="2:2" ht="27.6">
      <c r="B77" s="5"/>
    </row>
    <row r="78" spans="2:2" ht="27.6">
      <c r="B78" s="5"/>
    </row>
    <row r="79" spans="2:2" ht="27.6">
      <c r="B79" s="5"/>
    </row>
    <row r="80" spans="2:2" ht="27.6">
      <c r="B80" s="5"/>
    </row>
    <row r="81" spans="2:2" ht="27.6">
      <c r="B81" s="5"/>
    </row>
    <row r="82" spans="2:2" ht="27.6">
      <c r="B82" s="5"/>
    </row>
    <row r="83" spans="2:2" ht="27.6">
      <c r="B83" s="5"/>
    </row>
    <row r="84" spans="2:2" ht="27.6">
      <c r="B84" s="5"/>
    </row>
    <row r="85" spans="2:2" ht="27.6">
      <c r="B85" s="5"/>
    </row>
    <row r="86" spans="2:2" ht="27.6">
      <c r="B86" s="5"/>
    </row>
    <row r="87" spans="2:2" ht="27.6">
      <c r="B87" s="5"/>
    </row>
    <row r="88" spans="2:2" ht="27.6">
      <c r="B88" s="5"/>
    </row>
    <row r="89" spans="2:2" ht="27.6">
      <c r="B89" s="5"/>
    </row>
    <row r="90" spans="2:2" ht="27.6">
      <c r="B90" s="5"/>
    </row>
    <row r="91" spans="2:2" ht="27.6">
      <c r="B91" s="5"/>
    </row>
    <row r="92" spans="2:2" ht="27.6">
      <c r="B92" s="5"/>
    </row>
    <row r="93" spans="2:2" ht="27.6">
      <c r="B93" s="5"/>
    </row>
    <row r="94" spans="2:2" ht="27.6">
      <c r="B94" s="5"/>
    </row>
    <row r="95" spans="2:2" ht="27.6">
      <c r="B95" s="5"/>
    </row>
    <row r="96" spans="2:2" ht="27.6">
      <c r="B96" s="5"/>
    </row>
    <row r="97" spans="2:2" ht="27.6">
      <c r="B97" s="5"/>
    </row>
    <row r="98" spans="2:2" ht="27.6">
      <c r="B98" s="5"/>
    </row>
    <row r="99" spans="2:2" ht="27.6">
      <c r="B99" s="5"/>
    </row>
    <row r="100" spans="2:2" ht="27.6">
      <c r="B100" s="5"/>
    </row>
    <row r="101" spans="2:2" ht="27.6">
      <c r="B101" s="5"/>
    </row>
    <row r="102" spans="2:2" ht="27.6">
      <c r="B102" s="5"/>
    </row>
    <row r="103" spans="2:2" ht="27.6">
      <c r="B103" s="5"/>
    </row>
    <row r="104" spans="2:2" ht="27.6">
      <c r="B104" s="5"/>
    </row>
    <row r="105" spans="2:2" ht="27.6">
      <c r="B105" s="5"/>
    </row>
    <row r="106" spans="2:2" ht="27.6">
      <c r="B106" s="5"/>
    </row>
    <row r="107" spans="2:2" ht="27.6">
      <c r="B107" s="5"/>
    </row>
    <row r="108" spans="2:2" ht="27.6">
      <c r="B108" s="5"/>
    </row>
    <row r="109" spans="2:2" ht="27.6">
      <c r="B109" s="5"/>
    </row>
    <row r="110" spans="2:2" ht="27.6">
      <c r="B110" s="5"/>
    </row>
    <row r="111" spans="2:2" ht="27.6">
      <c r="B111" s="5"/>
    </row>
    <row r="112" spans="2:2" ht="27.6">
      <c r="B112" s="5"/>
    </row>
    <row r="113" spans="2:2" ht="27.6">
      <c r="B113" s="5"/>
    </row>
    <row r="114" spans="2:2" ht="27.6">
      <c r="B114" s="5"/>
    </row>
    <row r="115" spans="2:2" ht="27.6">
      <c r="B115" s="5"/>
    </row>
    <row r="116" spans="2:2" ht="27.6">
      <c r="B116" s="5"/>
    </row>
    <row r="117" spans="2:2" ht="27.6">
      <c r="B117" s="5"/>
    </row>
    <row r="118" spans="2:2" ht="27.6">
      <c r="B118" s="5"/>
    </row>
    <row r="119" spans="2:2" ht="27.6">
      <c r="B119" s="5"/>
    </row>
    <row r="120" spans="2:2" ht="27.6">
      <c r="B120" s="5"/>
    </row>
    <row r="121" spans="2:2" ht="27.6">
      <c r="B121" s="5"/>
    </row>
    <row r="122" spans="2:2" ht="27.6">
      <c r="B122" s="5"/>
    </row>
    <row r="123" spans="2:2" ht="27.6">
      <c r="B123" s="5"/>
    </row>
    <row r="124" spans="2:2" ht="27.6">
      <c r="B124" s="5"/>
    </row>
    <row r="125" spans="2:2" ht="27.6">
      <c r="B125" s="5"/>
    </row>
    <row r="126" spans="2:2" ht="27.6">
      <c r="B126" s="5"/>
    </row>
    <row r="127" spans="2:2" ht="27.6">
      <c r="B127" s="5"/>
    </row>
    <row r="128" spans="2:2" ht="27.6">
      <c r="B128" s="5"/>
    </row>
    <row r="129" spans="2:2" ht="27.6">
      <c r="B129" s="5"/>
    </row>
    <row r="130" spans="2:2" ht="27.6">
      <c r="B130" s="5"/>
    </row>
    <row r="131" spans="2:2" ht="27.6">
      <c r="B131" s="5"/>
    </row>
    <row r="132" spans="2:2" ht="27.6">
      <c r="B132" s="5"/>
    </row>
    <row r="133" spans="2:2" ht="27.6">
      <c r="B133" s="5"/>
    </row>
    <row r="134" spans="2:2" ht="27.6">
      <c r="B134" s="5"/>
    </row>
    <row r="135" spans="2:2" ht="27.6">
      <c r="B135" s="5"/>
    </row>
    <row r="136" spans="2:2" ht="27.6">
      <c r="B136" s="5"/>
    </row>
    <row r="137" spans="2:2" ht="27.6">
      <c r="B137" s="5"/>
    </row>
    <row r="138" spans="2:2" ht="27.6">
      <c r="B138" s="5"/>
    </row>
    <row r="139" spans="2:2" ht="27.6">
      <c r="B139" s="5"/>
    </row>
    <row r="140" spans="2:2" ht="27.6">
      <c r="B140" s="5"/>
    </row>
    <row r="141" spans="2:2" ht="27.6">
      <c r="B141" s="5"/>
    </row>
    <row r="142" spans="2:2" ht="27.6">
      <c r="B142" s="5"/>
    </row>
    <row r="143" spans="2:2" ht="27.6">
      <c r="B143" s="5"/>
    </row>
    <row r="144" spans="2:2" ht="27.6">
      <c r="B144" s="5"/>
    </row>
    <row r="145" spans="2:2" ht="27.6">
      <c r="B145" s="5"/>
    </row>
    <row r="146" spans="2:2" ht="27.6">
      <c r="B146" s="5"/>
    </row>
    <row r="147" spans="2:2" ht="27.6">
      <c r="B147" s="5"/>
    </row>
    <row r="148" spans="2:2" ht="27.6">
      <c r="B148" s="5"/>
    </row>
    <row r="149" spans="2:2" ht="27.6">
      <c r="B149" s="5"/>
    </row>
    <row r="150" spans="2:2" ht="27.6">
      <c r="B150" s="5"/>
    </row>
    <row r="151" spans="2:2" ht="27.6">
      <c r="B151" s="5"/>
    </row>
    <row r="152" spans="2:2" ht="27.6">
      <c r="B152" s="5"/>
    </row>
    <row r="153" spans="2:2" ht="27.6">
      <c r="B153" s="5"/>
    </row>
    <row r="154" spans="2:2" ht="27.6">
      <c r="B154" s="5"/>
    </row>
    <row r="155" spans="2:2" ht="27.6">
      <c r="B155" s="5"/>
    </row>
    <row r="156" spans="2:2" ht="27.6">
      <c r="B156" s="5"/>
    </row>
    <row r="157" spans="2:2" ht="27.6">
      <c r="B157" s="5"/>
    </row>
    <row r="158" spans="2:2" ht="27.6">
      <c r="B158" s="5"/>
    </row>
    <row r="159" spans="2:2" ht="27.6">
      <c r="B159" s="5"/>
    </row>
    <row r="160" spans="2:2" ht="27.6">
      <c r="B160" s="5"/>
    </row>
    <row r="161" spans="2:2" ht="27.6">
      <c r="B161" s="5"/>
    </row>
    <row r="162" spans="2:2" ht="27.6">
      <c r="B162" s="5"/>
    </row>
    <row r="163" spans="2:2" ht="27.6">
      <c r="B163" s="5"/>
    </row>
    <row r="164" spans="2:2" ht="27.6">
      <c r="B164" s="5"/>
    </row>
    <row r="165" spans="2:2" ht="27.6">
      <c r="B165" s="5"/>
    </row>
    <row r="166" spans="2:2" ht="27.6">
      <c r="B166" s="5"/>
    </row>
    <row r="167" spans="2:2" ht="27.6">
      <c r="B167" s="5"/>
    </row>
    <row r="168" spans="2:2" ht="27.6">
      <c r="B168" s="5"/>
    </row>
    <row r="169" spans="2:2" ht="27.6">
      <c r="B169" s="5"/>
    </row>
    <row r="170" spans="2:2" ht="27.6">
      <c r="B170" s="5"/>
    </row>
    <row r="171" spans="2:2" ht="27.6">
      <c r="B171" s="5"/>
    </row>
    <row r="172" spans="2:2" ht="27.6">
      <c r="B172" s="5"/>
    </row>
    <row r="173" spans="2:2" ht="27.6">
      <c r="B173" s="5"/>
    </row>
    <row r="174" spans="2:2" ht="27.6">
      <c r="B174" s="5"/>
    </row>
    <row r="175" spans="2:2" ht="27.6">
      <c r="B175" s="5"/>
    </row>
    <row r="176" spans="2:2" ht="27.6">
      <c r="B176" s="5"/>
    </row>
    <row r="177" spans="2:2" ht="27.6">
      <c r="B177" s="5"/>
    </row>
    <row r="178" spans="2:2" ht="27.6">
      <c r="B178" s="5"/>
    </row>
    <row r="179" spans="2:2" ht="27.6">
      <c r="B179" s="5"/>
    </row>
    <row r="180" spans="2:2" ht="27.6">
      <c r="B180" s="5"/>
    </row>
    <row r="181" spans="2:2" ht="27.6">
      <c r="B181" s="5"/>
    </row>
    <row r="182" spans="2:2" ht="27.6">
      <c r="B182" s="5"/>
    </row>
    <row r="183" spans="2:2" ht="27.6">
      <c r="B183" s="5"/>
    </row>
    <row r="184" spans="2:2" ht="27.6">
      <c r="B184" s="5"/>
    </row>
    <row r="185" spans="2:2" ht="27.6">
      <c r="B185" s="5"/>
    </row>
    <row r="186" spans="2:2" ht="27.6">
      <c r="B186" s="5"/>
    </row>
    <row r="187" spans="2:2" ht="27.6">
      <c r="B187" s="5"/>
    </row>
    <row r="188" spans="2:2" ht="27.6">
      <c r="B188" s="5"/>
    </row>
    <row r="189" spans="2:2" ht="27.6">
      <c r="B189" s="5"/>
    </row>
    <row r="190" spans="2:2" ht="27.6">
      <c r="B190" s="5"/>
    </row>
    <row r="191" spans="2:2" ht="27.6">
      <c r="B191" s="5"/>
    </row>
    <row r="192" spans="2:2" ht="27.6">
      <c r="B192" s="5"/>
    </row>
    <row r="193" spans="2:2" ht="27.6">
      <c r="B193" s="5"/>
    </row>
    <row r="194" spans="2:2" ht="27.6">
      <c r="B194" s="5"/>
    </row>
    <row r="195" spans="2:2" ht="27.6">
      <c r="B195" s="5"/>
    </row>
    <row r="196" spans="2:2" ht="27.6">
      <c r="B196" s="5"/>
    </row>
    <row r="197" spans="2:2" ht="27.6">
      <c r="B197" s="5"/>
    </row>
    <row r="198" spans="2:2" ht="27.6">
      <c r="B198" s="5"/>
    </row>
    <row r="199" spans="2:2" ht="27.6">
      <c r="B199" s="5"/>
    </row>
    <row r="200" spans="2:2" ht="27.6">
      <c r="B200" s="5"/>
    </row>
    <row r="201" spans="2:2" ht="27.6">
      <c r="B201" s="5"/>
    </row>
    <row r="202" spans="2:2" ht="27.6">
      <c r="B202" s="5"/>
    </row>
    <row r="203" spans="2:2" ht="27.6">
      <c r="B203" s="5"/>
    </row>
    <row r="204" spans="2:2" ht="27.6">
      <c r="B204" s="5"/>
    </row>
    <row r="205" spans="2:2" ht="27.6">
      <c r="B205" s="5"/>
    </row>
    <row r="206" spans="2:2" ht="27.6">
      <c r="B206" s="5"/>
    </row>
    <row r="207" spans="2:2" ht="27.6">
      <c r="B207" s="5"/>
    </row>
    <row r="208" spans="2:2" ht="27.6">
      <c r="B208" s="5"/>
    </row>
    <row r="209" spans="2:2" ht="27.6">
      <c r="B209" s="5"/>
    </row>
    <row r="210" spans="2:2" ht="27.6">
      <c r="B210" s="5"/>
    </row>
    <row r="211" spans="2:2" ht="27.6">
      <c r="B211" s="5"/>
    </row>
    <row r="212" spans="2:2" ht="27.6">
      <c r="B212" s="5"/>
    </row>
    <row r="213" spans="2:2" ht="27.6">
      <c r="B213" s="5"/>
    </row>
    <row r="214" spans="2:2" ht="27.6">
      <c r="B214" s="5"/>
    </row>
    <row r="215" spans="2:2" ht="27.6">
      <c r="B215" s="5"/>
    </row>
    <row r="216" spans="2:2" ht="27.6">
      <c r="B216" s="5"/>
    </row>
    <row r="217" spans="2:2" ht="27.6">
      <c r="B217" s="5"/>
    </row>
    <row r="218" spans="2:2" ht="27.6">
      <c r="B218" s="5"/>
    </row>
    <row r="219" spans="2:2" ht="27.6">
      <c r="B219" s="5"/>
    </row>
    <row r="220" spans="2:2" ht="27.6">
      <c r="B220" s="5"/>
    </row>
    <row r="221" spans="2:2" ht="27.6">
      <c r="B221" s="5"/>
    </row>
    <row r="222" spans="2:2" ht="27.6">
      <c r="B222" s="5"/>
    </row>
    <row r="223" spans="2:2" ht="27.6">
      <c r="B223" s="5"/>
    </row>
    <row r="224" spans="2:2" ht="27.6">
      <c r="B224" s="5"/>
    </row>
    <row r="225" spans="2:2" ht="27.6">
      <c r="B225" s="5"/>
    </row>
    <row r="226" spans="2:2" ht="27.6">
      <c r="B226" s="5"/>
    </row>
    <row r="227" spans="2:2" ht="27.6">
      <c r="B227" s="5"/>
    </row>
    <row r="228" spans="2:2" ht="27.6">
      <c r="B228" s="5"/>
    </row>
    <row r="229" spans="2:2" ht="27.6">
      <c r="B229" s="5"/>
    </row>
    <row r="230" spans="2:2" ht="27.6">
      <c r="B230" s="5"/>
    </row>
    <row r="231" spans="2:2" ht="27.6">
      <c r="B231" s="5"/>
    </row>
    <row r="232" spans="2:2" ht="27.6">
      <c r="B232" s="5"/>
    </row>
    <row r="233" spans="2:2" ht="27.6">
      <c r="B233" s="5"/>
    </row>
    <row r="234" spans="2:2" ht="27.6">
      <c r="B234" s="5"/>
    </row>
    <row r="235" spans="2:2" ht="27.6">
      <c r="B235" s="5"/>
    </row>
    <row r="236" spans="2:2" ht="27.6">
      <c r="B236" s="5"/>
    </row>
    <row r="237" spans="2:2" ht="27.6">
      <c r="B237" s="5"/>
    </row>
    <row r="238" spans="2:2" ht="27.6">
      <c r="B238" s="5"/>
    </row>
    <row r="239" spans="2:2" ht="27.6">
      <c r="B239" s="5"/>
    </row>
    <row r="240" spans="2:2" ht="27.6">
      <c r="B240" s="5"/>
    </row>
    <row r="241" spans="2:2" ht="27.6">
      <c r="B241" s="5"/>
    </row>
    <row r="242" spans="2:2" ht="27.6">
      <c r="B242" s="5"/>
    </row>
    <row r="243" spans="2:2" ht="27.6">
      <c r="B243" s="5"/>
    </row>
    <row r="244" spans="2:2" ht="27.6">
      <c r="B244" s="5"/>
    </row>
    <row r="245" spans="2:2" ht="27.6">
      <c r="B245" s="5"/>
    </row>
    <row r="246" spans="2:2" ht="27.6">
      <c r="B246" s="5"/>
    </row>
    <row r="247" spans="2:2" ht="27.6">
      <c r="B247" s="5"/>
    </row>
    <row r="248" spans="2:2" ht="27.6">
      <c r="B248" s="5"/>
    </row>
    <row r="249" spans="2:2" ht="27.6">
      <c r="B249" s="5"/>
    </row>
    <row r="250" spans="2:2" ht="27.6">
      <c r="B250" s="5"/>
    </row>
    <row r="251" spans="2:2" ht="27.6">
      <c r="B251" s="5"/>
    </row>
    <row r="252" spans="2:2" ht="27.6">
      <c r="B252" s="5"/>
    </row>
    <row r="253" spans="2:2" ht="27.6">
      <c r="B253" s="5"/>
    </row>
    <row r="254" spans="2:2" ht="27.6">
      <c r="B254" s="5"/>
    </row>
    <row r="255" spans="2:2" ht="27.6">
      <c r="B255" s="5"/>
    </row>
    <row r="256" spans="2:2" ht="27.6">
      <c r="B256" s="5"/>
    </row>
    <row r="257" spans="2:2" ht="27.6">
      <c r="B257" s="5"/>
    </row>
    <row r="258" spans="2:2" ht="27.6">
      <c r="B258" s="5"/>
    </row>
    <row r="259" spans="2:2" ht="27.6">
      <c r="B259" s="5"/>
    </row>
    <row r="260" spans="2:2" ht="27.6">
      <c r="B260" s="5"/>
    </row>
    <row r="261" spans="2:2" ht="27.6">
      <c r="B261" s="5"/>
    </row>
    <row r="262" spans="2:2" ht="27.6">
      <c r="B262" s="5"/>
    </row>
    <row r="263" spans="2:2" ht="27.6">
      <c r="B263" s="5"/>
    </row>
    <row r="264" spans="2:2" ht="27.6">
      <c r="B264" s="5"/>
    </row>
    <row r="265" spans="2:2" ht="27.6">
      <c r="B265" s="5"/>
    </row>
    <row r="266" spans="2:2" ht="27.6">
      <c r="B266" s="5"/>
    </row>
    <row r="267" spans="2:2" ht="27.6">
      <c r="B267" s="5"/>
    </row>
    <row r="268" spans="2:2" ht="27.6">
      <c r="B268" s="5"/>
    </row>
    <row r="269" spans="2:2" ht="27.6">
      <c r="B269" s="5"/>
    </row>
    <row r="270" spans="2:2" ht="27.6">
      <c r="B270" s="5"/>
    </row>
    <row r="271" spans="2:2" ht="27.6">
      <c r="B271" s="5"/>
    </row>
    <row r="272" spans="2:2" ht="27.6">
      <c r="B272" s="5"/>
    </row>
    <row r="273" spans="2:2" ht="27.6">
      <c r="B273" s="5"/>
    </row>
    <row r="274" spans="2:2" ht="27.6">
      <c r="B274" s="5"/>
    </row>
    <row r="275" spans="2:2" ht="27.6">
      <c r="B275" s="5"/>
    </row>
    <row r="276" spans="2:2" ht="27.6">
      <c r="B276" s="5"/>
    </row>
    <row r="277" spans="2:2" ht="27.6">
      <c r="B277" s="5"/>
    </row>
    <row r="278" spans="2:2" ht="27.6">
      <c r="B278" s="5"/>
    </row>
    <row r="279" spans="2:2" ht="27.6">
      <c r="B279" s="5"/>
    </row>
    <row r="280" spans="2:2" ht="27.6">
      <c r="B280" s="5"/>
    </row>
    <row r="281" spans="2:2" ht="27.6">
      <c r="B281" s="5"/>
    </row>
    <row r="282" spans="2:2" ht="27.6">
      <c r="B282" s="5"/>
    </row>
    <row r="283" spans="2:2" ht="27.6">
      <c r="B283" s="5"/>
    </row>
    <row r="284" spans="2:2" ht="27.6">
      <c r="B284" s="5"/>
    </row>
    <row r="285" spans="2:2" ht="27.6">
      <c r="B285" s="5"/>
    </row>
    <row r="286" spans="2:2" ht="27.6">
      <c r="B286" s="5"/>
    </row>
    <row r="287" spans="2:2" ht="27.6">
      <c r="B287" s="5"/>
    </row>
    <row r="288" spans="2:2" ht="27.6">
      <c r="B288" s="5"/>
    </row>
    <row r="289" spans="2:2" ht="27.6">
      <c r="B289" s="5"/>
    </row>
    <row r="290" spans="2:2" ht="27.6">
      <c r="B290" s="5"/>
    </row>
    <row r="291" spans="2:2" ht="27.6">
      <c r="B291" s="5"/>
    </row>
    <row r="292" spans="2:2" ht="27.6">
      <c r="B292" s="5"/>
    </row>
    <row r="293" spans="2:2" ht="27.6">
      <c r="B293" s="5"/>
    </row>
    <row r="294" spans="2:2" ht="27.6">
      <c r="B294" s="5"/>
    </row>
    <row r="295" spans="2:2" ht="27.6">
      <c r="B295" s="5"/>
    </row>
    <row r="296" spans="2:2" ht="27.6">
      <c r="B296" s="5"/>
    </row>
    <row r="297" spans="2:2" ht="27.6">
      <c r="B297" s="5"/>
    </row>
    <row r="298" spans="2:2" ht="27.6">
      <c r="B298" s="5"/>
    </row>
    <row r="299" spans="2:2" ht="27.6">
      <c r="B299" s="5"/>
    </row>
    <row r="300" spans="2:2" ht="27.6">
      <c r="B300" s="5"/>
    </row>
    <row r="301" spans="2:2" ht="27.6">
      <c r="B301" s="5"/>
    </row>
    <row r="302" spans="2:2" ht="27.6">
      <c r="B302" s="5"/>
    </row>
    <row r="303" spans="2:2" ht="27.6">
      <c r="B303" s="5"/>
    </row>
    <row r="304" spans="2:2" ht="27.6">
      <c r="B304" s="5"/>
    </row>
    <row r="305" spans="2:2" ht="27.6">
      <c r="B305" s="5"/>
    </row>
    <row r="306" spans="2:2" ht="27.6">
      <c r="B306" s="5"/>
    </row>
    <row r="307" spans="2:2" ht="27.6">
      <c r="B307" s="5"/>
    </row>
    <row r="308" spans="2:2" ht="27.6">
      <c r="B308" s="5"/>
    </row>
    <row r="309" spans="2:2" ht="27.6">
      <c r="B309" s="5"/>
    </row>
    <row r="310" spans="2:2" ht="27.6">
      <c r="B310" s="5"/>
    </row>
    <row r="311" spans="2:2" ht="27.6">
      <c r="B311" s="5"/>
    </row>
    <row r="312" spans="2:2" ht="27.6">
      <c r="B312" s="5"/>
    </row>
    <row r="313" spans="2:2" ht="27.6">
      <c r="B313" s="5"/>
    </row>
    <row r="314" spans="2:2" ht="27.6">
      <c r="B314" s="5"/>
    </row>
    <row r="315" spans="2:2" ht="27.6">
      <c r="B315" s="5"/>
    </row>
    <row r="316" spans="2:2" ht="27.6">
      <c r="B316" s="5"/>
    </row>
    <row r="317" spans="2:2" ht="27.6">
      <c r="B317" s="5"/>
    </row>
    <row r="318" spans="2:2" ht="27.6">
      <c r="B318" s="5"/>
    </row>
    <row r="319" spans="2:2" ht="27.6">
      <c r="B319" s="5"/>
    </row>
    <row r="320" spans="2:2" ht="27.6">
      <c r="B320" s="5"/>
    </row>
    <row r="321" spans="2:2" ht="27.6">
      <c r="B321" s="5"/>
    </row>
    <row r="322" spans="2:2" ht="27.6">
      <c r="B322" s="5"/>
    </row>
    <row r="323" spans="2:2" ht="27.6">
      <c r="B323" s="5"/>
    </row>
    <row r="324" spans="2:2" ht="27.6">
      <c r="B324" s="5"/>
    </row>
    <row r="325" spans="2:2" ht="27.6">
      <c r="B325" s="5"/>
    </row>
    <row r="326" spans="2:2" ht="27.6">
      <c r="B326" s="5"/>
    </row>
    <row r="327" spans="2:2" ht="27.6">
      <c r="B327" s="5"/>
    </row>
    <row r="328" spans="2:2" ht="27.6">
      <c r="B328" s="5"/>
    </row>
    <row r="329" spans="2:2" ht="27.6">
      <c r="B329" s="5"/>
    </row>
    <row r="330" spans="2:2" ht="27.6">
      <c r="B330" s="5"/>
    </row>
    <row r="331" spans="2:2" ht="27.6">
      <c r="B331" s="5"/>
    </row>
    <row r="332" spans="2:2" ht="27.6">
      <c r="B332" s="5"/>
    </row>
    <row r="333" spans="2:2" ht="27.6">
      <c r="B333" s="5"/>
    </row>
    <row r="334" spans="2:2" ht="27.6">
      <c r="B334" s="5"/>
    </row>
    <row r="335" spans="2:2" ht="27.6">
      <c r="B335" s="5"/>
    </row>
    <row r="336" spans="2:2" ht="27.6">
      <c r="B336" s="5"/>
    </row>
    <row r="337" spans="2:2" ht="27.6">
      <c r="B337" s="5"/>
    </row>
    <row r="338" spans="2:2" ht="27.6">
      <c r="B338" s="5"/>
    </row>
    <row r="339" spans="2:2" ht="27.6">
      <c r="B339" s="5"/>
    </row>
    <row r="340" spans="2:2" ht="27.6">
      <c r="B340" s="5"/>
    </row>
    <row r="341" spans="2:2" ht="27.6">
      <c r="B341" s="5"/>
    </row>
    <row r="342" spans="2:2" ht="27.6">
      <c r="B342" s="5"/>
    </row>
    <row r="343" spans="2:2" ht="27.6">
      <c r="B343" s="5"/>
    </row>
    <row r="344" spans="2:2" ht="27.6">
      <c r="B344" s="5"/>
    </row>
    <row r="345" spans="2:2" ht="27.6">
      <c r="B345" s="5"/>
    </row>
    <row r="346" spans="2:2" ht="27.6">
      <c r="B346" s="5"/>
    </row>
    <row r="347" spans="2:2" ht="27.6">
      <c r="B347" s="5"/>
    </row>
    <row r="348" spans="2:2" ht="27.6">
      <c r="B348" s="5"/>
    </row>
    <row r="349" spans="2:2" ht="27.6">
      <c r="B349" s="5"/>
    </row>
    <row r="350" spans="2:2" ht="27.6">
      <c r="B350" s="5"/>
    </row>
    <row r="351" spans="2:2" ht="27.6">
      <c r="B351" s="5"/>
    </row>
    <row r="352" spans="2:2" ht="27.6">
      <c r="B352" s="5"/>
    </row>
    <row r="353" spans="2:2" ht="27.6">
      <c r="B353" s="5"/>
    </row>
    <row r="354" spans="2:2" ht="27.6">
      <c r="B354" s="5"/>
    </row>
    <row r="355" spans="2:2" ht="27.6">
      <c r="B355" s="5"/>
    </row>
    <row r="356" spans="2:2" ht="27.6">
      <c r="B356" s="5"/>
    </row>
    <row r="357" spans="2:2" ht="27.6">
      <c r="B357" s="5"/>
    </row>
    <row r="358" spans="2:2" ht="27.6">
      <c r="B358" s="5"/>
    </row>
    <row r="359" spans="2:2" ht="27.6">
      <c r="B359" s="5"/>
    </row>
    <row r="360" spans="2:2" ht="27.6">
      <c r="B360" s="5"/>
    </row>
    <row r="361" spans="2:2" ht="27.6">
      <c r="B361" s="5"/>
    </row>
    <row r="362" spans="2:2" ht="27.6">
      <c r="B362" s="5"/>
    </row>
    <row r="363" spans="2:2" ht="27.6">
      <c r="B363" s="5"/>
    </row>
    <row r="364" spans="2:2" ht="27.6">
      <c r="B364" s="5"/>
    </row>
    <row r="365" spans="2:2" ht="27.6">
      <c r="B365" s="5"/>
    </row>
    <row r="366" spans="2:2" ht="27.6">
      <c r="B366" s="5"/>
    </row>
    <row r="367" spans="2:2" ht="27.6">
      <c r="B367" s="5"/>
    </row>
    <row r="368" spans="2:2" ht="27.6">
      <c r="B368" s="5"/>
    </row>
    <row r="369" spans="2:2" ht="27.6">
      <c r="B369" s="5"/>
    </row>
    <row r="370" spans="2:2" ht="27.6">
      <c r="B370" s="5"/>
    </row>
    <row r="371" spans="2:2" ht="27.6">
      <c r="B371" s="5"/>
    </row>
    <row r="372" spans="2:2" ht="27.6">
      <c r="B372" s="5"/>
    </row>
    <row r="373" spans="2:2" ht="27.6">
      <c r="B373" s="5"/>
    </row>
    <row r="374" spans="2:2" ht="27.6">
      <c r="B374" s="5"/>
    </row>
    <row r="375" spans="2:2" ht="27.6">
      <c r="B375" s="5"/>
    </row>
    <row r="376" spans="2:2" ht="27.6">
      <c r="B376" s="5"/>
    </row>
    <row r="377" spans="2:2" ht="27.6">
      <c r="B377" s="5"/>
    </row>
    <row r="378" spans="2:2" ht="27.6">
      <c r="B378" s="5"/>
    </row>
    <row r="379" spans="2:2" ht="27.6">
      <c r="B379" s="5"/>
    </row>
    <row r="380" spans="2:2" ht="27.6">
      <c r="B380" s="5"/>
    </row>
    <row r="381" spans="2:2" ht="27.6">
      <c r="B381" s="5"/>
    </row>
    <row r="382" spans="2:2" ht="27.6">
      <c r="B382" s="5"/>
    </row>
    <row r="383" spans="2:2" ht="27.6">
      <c r="B383" s="5"/>
    </row>
    <row r="384" spans="2:2" ht="27.6">
      <c r="B384" s="5"/>
    </row>
    <row r="385" spans="2:2" ht="27.6">
      <c r="B385" s="5"/>
    </row>
    <row r="386" spans="2:2" ht="27.6">
      <c r="B386" s="5"/>
    </row>
    <row r="387" spans="2:2" ht="27.6">
      <c r="B387" s="5"/>
    </row>
    <row r="388" spans="2:2" ht="27.6">
      <c r="B388" s="5"/>
    </row>
    <row r="389" spans="2:2" ht="27.6">
      <c r="B389" s="5"/>
    </row>
    <row r="390" spans="2:2" ht="27.6">
      <c r="B390" s="5"/>
    </row>
    <row r="391" spans="2:2" ht="27.6">
      <c r="B391" s="5"/>
    </row>
    <row r="392" spans="2:2" ht="27.6">
      <c r="B392" s="5"/>
    </row>
    <row r="393" spans="2:2" ht="27.6">
      <c r="B393" s="5"/>
    </row>
    <row r="394" spans="2:2" ht="27.6">
      <c r="B394" s="5"/>
    </row>
    <row r="395" spans="2:2" ht="27.6">
      <c r="B395" s="5"/>
    </row>
    <row r="396" spans="2:2" ht="27.6">
      <c r="B396" s="5"/>
    </row>
    <row r="397" spans="2:2" ht="27.6">
      <c r="B397" s="5"/>
    </row>
    <row r="398" spans="2:2" ht="27.6">
      <c r="B398" s="5"/>
    </row>
    <row r="399" spans="2:2" ht="27.6">
      <c r="B399" s="5"/>
    </row>
    <row r="400" spans="2:2" ht="27.6">
      <c r="B400" s="5"/>
    </row>
    <row r="401" spans="2:2" ht="27.6">
      <c r="B401" s="5"/>
    </row>
    <row r="402" spans="2:2" ht="27.6">
      <c r="B402" s="5"/>
    </row>
    <row r="403" spans="2:2" ht="27.6">
      <c r="B403" s="5"/>
    </row>
    <row r="404" spans="2:2" ht="27.6">
      <c r="B404" s="5"/>
    </row>
    <row r="405" spans="2:2" ht="27.6">
      <c r="B405" s="5"/>
    </row>
    <row r="406" spans="2:2" ht="27.6">
      <c r="B406" s="5"/>
    </row>
    <row r="407" spans="2:2" ht="27.6">
      <c r="B407" s="5"/>
    </row>
    <row r="408" spans="2:2" ht="27.6">
      <c r="B408" s="5"/>
    </row>
    <row r="409" spans="2:2" ht="27.6">
      <c r="B409" s="5"/>
    </row>
    <row r="410" spans="2:2" ht="27.6">
      <c r="B410" s="5"/>
    </row>
    <row r="411" spans="2:2" ht="27.6">
      <c r="B411" s="5"/>
    </row>
    <row r="412" spans="2:2" ht="27.6">
      <c r="B412" s="5"/>
    </row>
    <row r="413" spans="2:2" ht="27.6">
      <c r="B413" s="5"/>
    </row>
    <row r="414" spans="2:2" ht="27.6">
      <c r="B414" s="5"/>
    </row>
    <row r="415" spans="2:2" ht="27.6">
      <c r="B415" s="5"/>
    </row>
    <row r="416" spans="2:2" ht="27.6">
      <c r="B416" s="5"/>
    </row>
    <row r="417" spans="2:2" ht="27.6">
      <c r="B417" s="5"/>
    </row>
    <row r="418" spans="2:2" ht="27.6">
      <c r="B418" s="5"/>
    </row>
    <row r="419" spans="2:2" ht="27.6">
      <c r="B419" s="5"/>
    </row>
    <row r="420" spans="2:2" ht="27.6">
      <c r="B420" s="5"/>
    </row>
    <row r="421" spans="2:2" ht="27.6">
      <c r="B421" s="5"/>
    </row>
    <row r="422" spans="2:2" ht="27.6">
      <c r="B422" s="5"/>
    </row>
    <row r="423" spans="2:2" ht="27.6">
      <c r="B423" s="5"/>
    </row>
    <row r="424" spans="2:2" ht="27.6">
      <c r="B424" s="5"/>
    </row>
    <row r="425" spans="2:2" ht="27.6">
      <c r="B425" s="5"/>
    </row>
    <row r="426" spans="2:2" ht="27.6">
      <c r="B426" s="5"/>
    </row>
    <row r="427" spans="2:2" ht="27.6">
      <c r="B427" s="5"/>
    </row>
    <row r="428" spans="2:2" ht="27.6">
      <c r="B428" s="5"/>
    </row>
    <row r="429" spans="2:2" ht="27.6">
      <c r="B429" s="5"/>
    </row>
    <row r="430" spans="2:2" ht="27.6">
      <c r="B430" s="5"/>
    </row>
    <row r="431" spans="2:2" ht="27.6">
      <c r="B431" s="5"/>
    </row>
    <row r="432" spans="2:2" ht="27.6">
      <c r="B432" s="5"/>
    </row>
    <row r="433" spans="2:2" ht="27.6">
      <c r="B433" s="5"/>
    </row>
    <row r="434" spans="2:2" ht="27.6">
      <c r="B434" s="5"/>
    </row>
    <row r="435" spans="2:2" ht="27.6">
      <c r="B435" s="5"/>
    </row>
    <row r="436" spans="2:2" ht="27.6">
      <c r="B436" s="5"/>
    </row>
    <row r="437" spans="2:2" ht="27.6">
      <c r="B437" s="5"/>
    </row>
    <row r="438" spans="2:2" ht="27.6">
      <c r="B438" s="5"/>
    </row>
    <row r="439" spans="2:2" ht="27.6">
      <c r="B439" s="5"/>
    </row>
    <row r="440" spans="2:2" ht="27.6">
      <c r="B440" s="5"/>
    </row>
    <row r="441" spans="2:2" ht="27.6">
      <c r="B441" s="5"/>
    </row>
    <row r="442" spans="2:2" ht="27.6">
      <c r="B442" s="5"/>
    </row>
    <row r="443" spans="2:2" ht="27.6">
      <c r="B443" s="5"/>
    </row>
    <row r="444" spans="2:2" ht="27.6">
      <c r="B444" s="5"/>
    </row>
    <row r="445" spans="2:2" ht="27.6">
      <c r="B445" s="5"/>
    </row>
    <row r="446" spans="2:2" ht="27.6">
      <c r="B446" s="5"/>
    </row>
    <row r="447" spans="2:2" ht="27.6">
      <c r="B447" s="5"/>
    </row>
    <row r="448" spans="2:2" ht="27.6">
      <c r="B448" s="5"/>
    </row>
    <row r="449" spans="2:2" ht="27.6">
      <c r="B449" s="5"/>
    </row>
    <row r="450" spans="2:2" ht="27.6">
      <c r="B450" s="5"/>
    </row>
    <row r="451" spans="2:2" ht="27.6">
      <c r="B451" s="5"/>
    </row>
    <row r="452" spans="2:2" ht="27.6">
      <c r="B452" s="5"/>
    </row>
    <row r="453" spans="2:2" ht="27.6">
      <c r="B453" s="5"/>
    </row>
    <row r="454" spans="2:2" ht="27.6">
      <c r="B454" s="5"/>
    </row>
    <row r="455" spans="2:2" ht="27.6">
      <c r="B455" s="5"/>
    </row>
    <row r="456" spans="2:2" ht="27.6">
      <c r="B456" s="5"/>
    </row>
    <row r="457" spans="2:2" ht="27.6">
      <c r="B457" s="5"/>
    </row>
    <row r="458" spans="2:2" ht="27.6">
      <c r="B458" s="5"/>
    </row>
    <row r="459" spans="2:2" ht="27.6">
      <c r="B459" s="5"/>
    </row>
    <row r="460" spans="2:2" ht="27.6">
      <c r="B460" s="5"/>
    </row>
    <row r="461" spans="2:2" ht="27.6">
      <c r="B461" s="5"/>
    </row>
    <row r="462" spans="2:2" ht="27.6">
      <c r="B462" s="5"/>
    </row>
    <row r="463" spans="2:2" ht="27.6">
      <c r="B463" s="5"/>
    </row>
    <row r="464" spans="2:2" ht="27.6">
      <c r="B464" s="5"/>
    </row>
    <row r="465" spans="2:2" ht="27.6">
      <c r="B465" s="5"/>
    </row>
    <row r="466" spans="2:2" ht="27.6">
      <c r="B466" s="5"/>
    </row>
    <row r="467" spans="2:2" ht="27.6">
      <c r="B467" s="5"/>
    </row>
    <row r="468" spans="2:2" ht="27.6">
      <c r="B468" s="5"/>
    </row>
    <row r="469" spans="2:2" ht="27.6">
      <c r="B469" s="5"/>
    </row>
    <row r="470" spans="2:2" ht="27.6">
      <c r="B470" s="5"/>
    </row>
    <row r="471" spans="2:2" ht="27.6">
      <c r="B471" s="5"/>
    </row>
    <row r="472" spans="2:2" ht="27.6">
      <c r="B472" s="5"/>
    </row>
    <row r="473" spans="2:2" ht="27.6">
      <c r="B473" s="5"/>
    </row>
    <row r="474" spans="2:2" ht="27.6">
      <c r="B474" s="5"/>
    </row>
    <row r="475" spans="2:2" ht="27.6">
      <c r="B475" s="5"/>
    </row>
    <row r="476" spans="2:2" ht="27.6">
      <c r="B476" s="5"/>
    </row>
    <row r="477" spans="2:2" ht="27.6">
      <c r="B477" s="5"/>
    </row>
    <row r="478" spans="2:2" ht="27.6">
      <c r="B478" s="5"/>
    </row>
    <row r="479" spans="2:2" ht="27.6">
      <c r="B479" s="5"/>
    </row>
    <row r="480" spans="2:2" ht="27.6">
      <c r="B480" s="5"/>
    </row>
    <row r="481" spans="2:2" ht="27.6">
      <c r="B481" s="5"/>
    </row>
    <row r="482" spans="2:2" ht="27.6">
      <c r="B482" s="5"/>
    </row>
    <row r="483" spans="2:2" ht="27.6">
      <c r="B483" s="5"/>
    </row>
    <row r="484" spans="2:2" ht="27.6">
      <c r="B484" s="5"/>
    </row>
    <row r="485" spans="2:2" ht="27.6">
      <c r="B485" s="5"/>
    </row>
    <row r="486" spans="2:2" ht="27.6">
      <c r="B486" s="5"/>
    </row>
    <row r="487" spans="2:2" ht="27.6">
      <c r="B487" s="5"/>
    </row>
    <row r="488" spans="2:2" ht="27.6">
      <c r="B488" s="5"/>
    </row>
    <row r="489" spans="2:2" ht="27.6">
      <c r="B489" s="5"/>
    </row>
    <row r="490" spans="2:2" ht="27.6">
      <c r="B490" s="5"/>
    </row>
    <row r="491" spans="2:2" ht="27.6">
      <c r="B491" s="5"/>
    </row>
    <row r="492" spans="2:2" ht="27.6">
      <c r="B492" s="5"/>
    </row>
    <row r="493" spans="2:2" ht="27.6">
      <c r="B493" s="5"/>
    </row>
    <row r="494" spans="2:2" ht="27.6">
      <c r="B494" s="5"/>
    </row>
    <row r="495" spans="2:2" ht="27.6">
      <c r="B495" s="5"/>
    </row>
    <row r="496" spans="2:2" ht="27.6">
      <c r="B496" s="5"/>
    </row>
    <row r="497" spans="2:2" ht="27.6">
      <c r="B497" s="5"/>
    </row>
    <row r="498" spans="2:2" ht="27.6">
      <c r="B498" s="5"/>
    </row>
    <row r="499" spans="2:2" ht="27.6">
      <c r="B499" s="5"/>
    </row>
    <row r="500" spans="2:2" ht="27.6">
      <c r="B500" s="5"/>
    </row>
    <row r="501" spans="2:2" ht="27.6">
      <c r="B501" s="5"/>
    </row>
    <row r="502" spans="2:2" ht="27.6">
      <c r="B502" s="5"/>
    </row>
    <row r="503" spans="2:2" ht="27.6">
      <c r="B503" s="5"/>
    </row>
    <row r="504" spans="2:2" ht="27.6">
      <c r="B504" s="5"/>
    </row>
    <row r="505" spans="2:2" ht="27.6">
      <c r="B505" s="5"/>
    </row>
    <row r="506" spans="2:2" ht="27.6">
      <c r="B506" s="5"/>
    </row>
    <row r="507" spans="2:2" ht="27.6">
      <c r="B507" s="5"/>
    </row>
    <row r="508" spans="2:2" ht="27.6">
      <c r="B508" s="5"/>
    </row>
    <row r="509" spans="2:2" ht="27.6">
      <c r="B509" s="5"/>
    </row>
    <row r="510" spans="2:2" ht="27.6">
      <c r="B510" s="5"/>
    </row>
    <row r="511" spans="2:2" ht="27.6">
      <c r="B511" s="5"/>
    </row>
    <row r="512" spans="2:2" ht="27.6">
      <c r="B512" s="5"/>
    </row>
    <row r="513" spans="2:2" ht="27.6">
      <c r="B513" s="5"/>
    </row>
    <row r="514" spans="2:2" ht="27.6">
      <c r="B514" s="5"/>
    </row>
    <row r="515" spans="2:2" ht="27.6">
      <c r="B515" s="5"/>
    </row>
    <row r="516" spans="2:2" ht="27.6">
      <c r="B516" s="5"/>
    </row>
    <row r="517" spans="2:2" ht="27.6">
      <c r="B517" s="5"/>
    </row>
    <row r="518" spans="2:2" ht="27.6">
      <c r="B518" s="5"/>
    </row>
    <row r="519" spans="2:2" ht="27.6">
      <c r="B519" s="5"/>
    </row>
    <row r="520" spans="2:2" ht="27.6">
      <c r="B520" s="5"/>
    </row>
    <row r="521" spans="2:2" ht="27.6">
      <c r="B521" s="5"/>
    </row>
    <row r="522" spans="2:2" ht="27.6">
      <c r="B522" s="5"/>
    </row>
    <row r="523" spans="2:2" ht="27.6">
      <c r="B523" s="5"/>
    </row>
    <row r="524" spans="2:2" ht="27.6">
      <c r="B524" s="5"/>
    </row>
    <row r="525" spans="2:2" ht="27.6">
      <c r="B525" s="5"/>
    </row>
    <row r="526" spans="2:2" ht="27.6">
      <c r="B526" s="5"/>
    </row>
    <row r="527" spans="2:2" ht="27.6">
      <c r="B527" s="5"/>
    </row>
    <row r="528" spans="2:2" ht="27.6">
      <c r="B528" s="5"/>
    </row>
    <row r="529" spans="2:2" ht="27.6">
      <c r="B529" s="5"/>
    </row>
    <row r="530" spans="2:2" ht="27.6">
      <c r="B530" s="5"/>
    </row>
    <row r="531" spans="2:2" ht="27.6">
      <c r="B531" s="5"/>
    </row>
    <row r="532" spans="2:2" ht="27.6">
      <c r="B532" s="5"/>
    </row>
    <row r="533" spans="2:2" ht="27.6">
      <c r="B533" s="5"/>
    </row>
    <row r="534" spans="2:2" ht="27.6">
      <c r="B534" s="5"/>
    </row>
    <row r="535" spans="2:2" ht="27.6">
      <c r="B535" s="5"/>
    </row>
    <row r="536" spans="2:2" ht="27.6">
      <c r="B536" s="5"/>
    </row>
    <row r="537" spans="2:2" ht="27.6">
      <c r="B537" s="5"/>
    </row>
    <row r="538" spans="2:2" ht="27.6">
      <c r="B538" s="5"/>
    </row>
    <row r="539" spans="2:2" ht="27.6">
      <c r="B539" s="5"/>
    </row>
    <row r="540" spans="2:2" ht="27.6">
      <c r="B540" s="5"/>
    </row>
    <row r="541" spans="2:2" ht="27.6">
      <c r="B541" s="5"/>
    </row>
    <row r="542" spans="2:2" ht="27.6">
      <c r="B542" s="5"/>
    </row>
    <row r="543" spans="2:2" ht="27.6">
      <c r="B543" s="5"/>
    </row>
    <row r="544" spans="2:2" ht="27.6">
      <c r="B544" s="5"/>
    </row>
    <row r="545" spans="2:2" ht="27.6">
      <c r="B545" s="5"/>
    </row>
    <row r="546" spans="2:2" ht="27.6">
      <c r="B546" s="5"/>
    </row>
    <row r="547" spans="2:2" ht="27.6">
      <c r="B547" s="5"/>
    </row>
    <row r="548" spans="2:2" ht="27.6">
      <c r="B548" s="5"/>
    </row>
    <row r="549" spans="2:2" ht="27.6">
      <c r="B549" s="5"/>
    </row>
    <row r="550" spans="2:2" ht="27.6">
      <c r="B550" s="5"/>
    </row>
    <row r="551" spans="2:2" ht="27.6">
      <c r="B551" s="5"/>
    </row>
    <row r="552" spans="2:2" ht="27.6">
      <c r="B552" s="5"/>
    </row>
    <row r="553" spans="2:2" ht="27.6">
      <c r="B553" s="5"/>
    </row>
    <row r="554" spans="2:2" ht="27.6">
      <c r="B554" s="5"/>
    </row>
    <row r="555" spans="2:2" ht="27.6">
      <c r="B555" s="5"/>
    </row>
    <row r="556" spans="2:2" ht="27.6">
      <c r="B556" s="5"/>
    </row>
    <row r="557" spans="2:2" ht="27.6">
      <c r="B557" s="5"/>
    </row>
    <row r="558" spans="2:2" ht="27.6">
      <c r="B558" s="5"/>
    </row>
    <row r="559" spans="2:2" ht="27.6">
      <c r="B559" s="5"/>
    </row>
    <row r="560" spans="2:2" ht="27.6">
      <c r="B560" s="5"/>
    </row>
    <row r="561" spans="2:2" ht="27.6">
      <c r="B561" s="5"/>
    </row>
    <row r="562" spans="2:2" ht="27.6">
      <c r="B562" s="5"/>
    </row>
    <row r="563" spans="2:2" ht="27.6">
      <c r="B563" s="5"/>
    </row>
    <row r="564" spans="2:2" ht="27.6">
      <c r="B564" s="5"/>
    </row>
    <row r="565" spans="2:2" ht="27.6">
      <c r="B565" s="5"/>
    </row>
    <row r="566" spans="2:2" ht="27.6">
      <c r="B566" s="5"/>
    </row>
    <row r="567" spans="2:2" ht="27.6">
      <c r="B567" s="5"/>
    </row>
    <row r="568" spans="2:2" ht="27.6">
      <c r="B568" s="5"/>
    </row>
    <row r="569" spans="2:2" ht="27.6">
      <c r="B569" s="5"/>
    </row>
    <row r="570" spans="2:2" ht="27.6">
      <c r="B570" s="5"/>
    </row>
    <row r="571" spans="2:2" ht="27.6">
      <c r="B571" s="5"/>
    </row>
    <row r="572" spans="2:2" ht="27.6">
      <c r="B572" s="5"/>
    </row>
    <row r="573" spans="2:2" ht="27.6">
      <c r="B573" s="5"/>
    </row>
    <row r="574" spans="2:2" ht="27.6">
      <c r="B574" s="5"/>
    </row>
    <row r="575" spans="2:2" ht="27.6">
      <c r="B575" s="5"/>
    </row>
    <row r="576" spans="2:2" ht="27.6">
      <c r="B576" s="5"/>
    </row>
    <row r="577" spans="2:2" ht="27.6">
      <c r="B577" s="5"/>
    </row>
    <row r="578" spans="2:2" ht="27.6">
      <c r="B578" s="5"/>
    </row>
    <row r="579" spans="2:2" ht="27.6">
      <c r="B579" s="5"/>
    </row>
    <row r="580" spans="2:2" ht="27.6">
      <c r="B580" s="5"/>
    </row>
    <row r="581" spans="2:2" ht="27.6">
      <c r="B581" s="5"/>
    </row>
    <row r="582" spans="2:2" ht="27.6">
      <c r="B582" s="5"/>
    </row>
    <row r="583" spans="2:2" ht="27.6">
      <c r="B583" s="5"/>
    </row>
    <row r="584" spans="2:2" ht="27.6">
      <c r="B584" s="5"/>
    </row>
    <row r="585" spans="2:2" ht="27.6">
      <c r="B585" s="5"/>
    </row>
    <row r="586" spans="2:2" ht="27.6">
      <c r="B586" s="5"/>
    </row>
    <row r="587" spans="2:2" ht="27.6">
      <c r="B587" s="5"/>
    </row>
    <row r="588" spans="2:2" ht="27.6">
      <c r="B588" s="5"/>
    </row>
    <row r="589" spans="2:2" ht="27.6">
      <c r="B589" s="5"/>
    </row>
    <row r="590" spans="2:2" ht="27.6">
      <c r="B590" s="5"/>
    </row>
    <row r="591" spans="2:2" ht="27.6">
      <c r="B591" s="5"/>
    </row>
    <row r="592" spans="2:2" ht="27.6">
      <c r="B592" s="5"/>
    </row>
    <row r="593" spans="2:2" ht="27.6">
      <c r="B593" s="5"/>
    </row>
    <row r="594" spans="2:2" ht="27.6">
      <c r="B594" s="5"/>
    </row>
    <row r="595" spans="2:2" ht="27.6">
      <c r="B595" s="5"/>
    </row>
    <row r="596" spans="2:2" ht="27.6">
      <c r="B596" s="5"/>
    </row>
    <row r="597" spans="2:2" ht="27.6">
      <c r="B597" s="5"/>
    </row>
    <row r="598" spans="2:2" ht="27.6">
      <c r="B598" s="5"/>
    </row>
    <row r="599" spans="2:2" ht="27.6">
      <c r="B599" s="5"/>
    </row>
    <row r="600" spans="2:2" ht="27.6">
      <c r="B600" s="5"/>
    </row>
    <row r="601" spans="2:2" ht="27.6">
      <c r="B601" s="5"/>
    </row>
    <row r="602" spans="2:2" ht="27.6">
      <c r="B602" s="5"/>
    </row>
    <row r="603" spans="2:2" ht="27.6">
      <c r="B603" s="5"/>
    </row>
    <row r="604" spans="2:2" ht="27.6">
      <c r="B604" s="5"/>
    </row>
    <row r="605" spans="2:2" ht="27.6">
      <c r="B605" s="5"/>
    </row>
    <row r="606" spans="2:2" ht="27.6">
      <c r="B606" s="5"/>
    </row>
    <row r="607" spans="2:2" ht="27.6">
      <c r="B607" s="5"/>
    </row>
    <row r="608" spans="2:2" ht="27.6">
      <c r="B608" s="5"/>
    </row>
    <row r="609" spans="2:2" ht="27.6">
      <c r="B609" s="5"/>
    </row>
    <row r="610" spans="2:2" ht="27.6">
      <c r="B610" s="5"/>
    </row>
    <row r="611" spans="2:2" ht="27.6">
      <c r="B611" s="5"/>
    </row>
    <row r="612" spans="2:2" ht="27.6">
      <c r="B612" s="5"/>
    </row>
    <row r="613" spans="2:2" ht="27.6">
      <c r="B613" s="5"/>
    </row>
    <row r="614" spans="2:2" ht="27.6">
      <c r="B614" s="5"/>
    </row>
    <row r="615" spans="2:2" ht="27.6">
      <c r="B615" s="5"/>
    </row>
    <row r="616" spans="2:2" ht="27.6">
      <c r="B616" s="5"/>
    </row>
    <row r="617" spans="2:2" ht="27.6">
      <c r="B617" s="5"/>
    </row>
    <row r="618" spans="2:2" ht="27.6">
      <c r="B618" s="5"/>
    </row>
    <row r="619" spans="2:2" ht="27.6">
      <c r="B619" s="5"/>
    </row>
    <row r="620" spans="2:2" ht="27.6">
      <c r="B620" s="5"/>
    </row>
    <row r="621" spans="2:2" ht="27.6">
      <c r="B621" s="5"/>
    </row>
    <row r="622" spans="2:2" ht="27.6">
      <c r="B622" s="5"/>
    </row>
    <row r="623" spans="2:2" ht="27.6">
      <c r="B623" s="5"/>
    </row>
    <row r="624" spans="2:2" ht="27.6">
      <c r="B624" s="5"/>
    </row>
    <row r="625" spans="2:2" ht="27.6">
      <c r="B625" s="5"/>
    </row>
    <row r="626" spans="2:2" ht="27.6">
      <c r="B626" s="5"/>
    </row>
    <row r="627" spans="2:2" ht="27.6">
      <c r="B627" s="5"/>
    </row>
    <row r="628" spans="2:2" ht="27.6">
      <c r="B628" s="5"/>
    </row>
    <row r="629" spans="2:2" ht="27.6">
      <c r="B629" s="5"/>
    </row>
    <row r="630" spans="2:2" ht="27.6">
      <c r="B630" s="5"/>
    </row>
    <row r="631" spans="2:2" ht="27.6">
      <c r="B631" s="5"/>
    </row>
    <row r="632" spans="2:2" ht="27.6">
      <c r="B632" s="5"/>
    </row>
    <row r="633" spans="2:2" ht="27.6">
      <c r="B633" s="5"/>
    </row>
    <row r="634" spans="2:2" ht="27.6">
      <c r="B634" s="5"/>
    </row>
    <row r="635" spans="2:2" ht="27.6">
      <c r="B635" s="5"/>
    </row>
    <row r="636" spans="2:2" ht="27.6">
      <c r="B636" s="5"/>
    </row>
    <row r="637" spans="2:2" ht="27.6">
      <c r="B637" s="5"/>
    </row>
    <row r="638" spans="2:2" ht="27.6">
      <c r="B638" s="5"/>
    </row>
    <row r="639" spans="2:2" ht="27.6">
      <c r="B639" s="5"/>
    </row>
    <row r="640" spans="2:2" ht="27.6">
      <c r="B640" s="5"/>
    </row>
    <row r="641" spans="2:2" ht="27.6">
      <c r="B641" s="5"/>
    </row>
    <row r="642" spans="2:2" ht="27.6">
      <c r="B642" s="5"/>
    </row>
    <row r="643" spans="2:2" ht="27.6">
      <c r="B643" s="5"/>
    </row>
    <row r="644" spans="2:2" ht="27.6">
      <c r="B644" s="5"/>
    </row>
    <row r="645" spans="2:2" ht="27.6">
      <c r="B645" s="5"/>
    </row>
    <row r="646" spans="2:2" ht="27.6">
      <c r="B646" s="5"/>
    </row>
    <row r="647" spans="2:2" ht="27.6">
      <c r="B647" s="5"/>
    </row>
    <row r="648" spans="2:2" ht="27.6">
      <c r="B648" s="5"/>
    </row>
    <row r="649" spans="2:2" ht="27.6">
      <c r="B649" s="5"/>
    </row>
    <row r="650" spans="2:2" ht="27.6">
      <c r="B650" s="5"/>
    </row>
    <row r="651" spans="2:2" ht="27.6">
      <c r="B651" s="5"/>
    </row>
    <row r="652" spans="2:2" ht="27.6">
      <c r="B652" s="5"/>
    </row>
    <row r="653" spans="2:2" ht="27.6">
      <c r="B653" s="5"/>
    </row>
    <row r="654" spans="2:2" ht="27.6">
      <c r="B654" s="5"/>
    </row>
    <row r="655" spans="2:2" ht="27.6">
      <c r="B655" s="5"/>
    </row>
    <row r="656" spans="2:2" ht="27.6">
      <c r="B656" s="5"/>
    </row>
    <row r="657" spans="2:2" ht="27.6">
      <c r="B657" s="5"/>
    </row>
    <row r="658" spans="2:2" ht="27.6">
      <c r="B658" s="5"/>
    </row>
    <row r="659" spans="2:2" ht="27.6">
      <c r="B659" s="5"/>
    </row>
    <row r="660" spans="2:2" ht="27.6">
      <c r="B660" s="5"/>
    </row>
    <row r="661" spans="2:2" ht="27.6">
      <c r="B661" s="5"/>
    </row>
    <row r="662" spans="2:2" ht="27.6">
      <c r="B662" s="5"/>
    </row>
    <row r="663" spans="2:2" ht="27.6">
      <c r="B663" s="5"/>
    </row>
    <row r="664" spans="2:2" ht="27.6">
      <c r="B664" s="5"/>
    </row>
    <row r="665" spans="2:2" ht="27.6">
      <c r="B665" s="5"/>
    </row>
    <row r="666" spans="2:2" ht="27.6">
      <c r="B666" s="5"/>
    </row>
    <row r="667" spans="2:2" ht="27.6">
      <c r="B667" s="5"/>
    </row>
    <row r="668" spans="2:2" ht="27.6">
      <c r="B668" s="5"/>
    </row>
    <row r="669" spans="2:2" ht="27.6">
      <c r="B669" s="5"/>
    </row>
    <row r="670" spans="2:2" ht="27.6">
      <c r="B670" s="5"/>
    </row>
    <row r="671" spans="2:2" ht="27.6">
      <c r="B671" s="5"/>
    </row>
    <row r="672" spans="2:2" ht="27.6">
      <c r="B672" s="5"/>
    </row>
    <row r="673" spans="2:2" ht="27.6">
      <c r="B673" s="5"/>
    </row>
    <row r="674" spans="2:2" ht="27.6">
      <c r="B674" s="5"/>
    </row>
    <row r="675" spans="2:2" ht="27.6">
      <c r="B675" s="5"/>
    </row>
    <row r="676" spans="2:2" ht="27.6">
      <c r="B676" s="5"/>
    </row>
    <row r="677" spans="2:2" ht="27.6">
      <c r="B677" s="5"/>
    </row>
    <row r="678" spans="2:2" ht="27.6">
      <c r="B678" s="5"/>
    </row>
    <row r="679" spans="2:2" ht="27.6">
      <c r="B679" s="5"/>
    </row>
    <row r="680" spans="2:2" ht="27.6">
      <c r="B680" s="5"/>
    </row>
    <row r="681" spans="2:2" ht="27.6">
      <c r="B681" s="5"/>
    </row>
    <row r="682" spans="2:2" ht="27.6">
      <c r="B682" s="5"/>
    </row>
    <row r="683" spans="2:2" ht="27.6">
      <c r="B683" s="5"/>
    </row>
    <row r="684" spans="2:2" ht="27.6">
      <c r="B684" s="5"/>
    </row>
    <row r="685" spans="2:2" ht="27.6">
      <c r="B685" s="5"/>
    </row>
    <row r="686" spans="2:2" ht="27.6">
      <c r="B686" s="5"/>
    </row>
    <row r="687" spans="2:2" ht="27.6">
      <c r="B687" s="5"/>
    </row>
    <row r="688" spans="2:2" ht="27.6">
      <c r="B688" s="5"/>
    </row>
    <row r="689" spans="2:2" ht="27.6">
      <c r="B689" s="5"/>
    </row>
    <row r="690" spans="2:2" ht="27.6">
      <c r="B690" s="5"/>
    </row>
    <row r="691" spans="2:2" ht="27.6">
      <c r="B691" s="5"/>
    </row>
    <row r="692" spans="2:2" ht="27.6">
      <c r="B692" s="5"/>
    </row>
    <row r="693" spans="2:2" ht="27.6">
      <c r="B693" s="5"/>
    </row>
    <row r="694" spans="2:2" ht="27.6">
      <c r="B694" s="5"/>
    </row>
    <row r="695" spans="2:2" ht="27.6">
      <c r="B695" s="5"/>
    </row>
    <row r="696" spans="2:2" ht="27.6">
      <c r="B696" s="5"/>
    </row>
    <row r="697" spans="2:2" ht="27.6">
      <c r="B697" s="5"/>
    </row>
    <row r="698" spans="2:2" ht="27.6">
      <c r="B698" s="5"/>
    </row>
    <row r="699" spans="2:2" ht="27.6">
      <c r="B699" s="5"/>
    </row>
    <row r="700" spans="2:2" ht="27.6">
      <c r="B700" s="5"/>
    </row>
    <row r="701" spans="2:2" ht="27.6">
      <c r="B701" s="5"/>
    </row>
    <row r="702" spans="2:2" ht="27.6">
      <c r="B702" s="5"/>
    </row>
    <row r="703" spans="2:2" ht="27.6">
      <c r="B703" s="5"/>
    </row>
    <row r="704" spans="2:2" ht="27.6">
      <c r="B704" s="5"/>
    </row>
    <row r="705" spans="2:2" ht="27.6">
      <c r="B705" s="5"/>
    </row>
    <row r="706" spans="2:2" ht="27.6">
      <c r="B706" s="5"/>
    </row>
    <row r="707" spans="2:2" ht="27.6">
      <c r="B707" s="5"/>
    </row>
    <row r="708" spans="2:2" ht="27.6">
      <c r="B708" s="5"/>
    </row>
    <row r="709" spans="2:2" ht="27.6">
      <c r="B709" s="5"/>
    </row>
    <row r="710" spans="2:2" ht="27.6">
      <c r="B710" s="5"/>
    </row>
    <row r="711" spans="2:2" ht="27.6">
      <c r="B711" s="5"/>
    </row>
    <row r="712" spans="2:2" ht="27.6">
      <c r="B712" s="5"/>
    </row>
    <row r="713" spans="2:2" ht="27.6">
      <c r="B713" s="5"/>
    </row>
    <row r="714" spans="2:2" ht="27.6">
      <c r="B714" s="5"/>
    </row>
    <row r="715" spans="2:2" ht="27.6">
      <c r="B715" s="5"/>
    </row>
    <row r="716" spans="2:2" ht="27.6">
      <c r="B716" s="5"/>
    </row>
    <row r="717" spans="2:2" ht="27.6">
      <c r="B717" s="5"/>
    </row>
    <row r="718" spans="2:2" ht="27.6">
      <c r="B718" s="5"/>
    </row>
    <row r="719" spans="2:2" ht="27.6">
      <c r="B719" s="5"/>
    </row>
    <row r="720" spans="2:2" ht="27.6">
      <c r="B720" s="5"/>
    </row>
    <row r="721" spans="2:2" ht="27.6">
      <c r="B721" s="5"/>
    </row>
    <row r="722" spans="2:2" ht="27.6">
      <c r="B722" s="5"/>
    </row>
    <row r="723" spans="2:2" ht="27.6">
      <c r="B723" s="5"/>
    </row>
    <row r="724" spans="2:2" ht="27.6">
      <c r="B724" s="5"/>
    </row>
    <row r="725" spans="2:2" ht="27.6">
      <c r="B725" s="5"/>
    </row>
    <row r="726" spans="2:2" ht="27.6">
      <c r="B726" s="5"/>
    </row>
    <row r="727" spans="2:2" ht="27.6">
      <c r="B727" s="5"/>
    </row>
    <row r="728" spans="2:2" ht="27.6">
      <c r="B728" s="5"/>
    </row>
    <row r="729" spans="2:2" ht="27.6">
      <c r="B729" s="5"/>
    </row>
    <row r="730" spans="2:2" ht="27.6">
      <c r="B730" s="5"/>
    </row>
    <row r="731" spans="2:2" ht="27.6">
      <c r="B731" s="5"/>
    </row>
    <row r="732" spans="2:2" ht="27.6">
      <c r="B732" s="5"/>
    </row>
    <row r="733" spans="2:2" ht="27.6">
      <c r="B733" s="5"/>
    </row>
    <row r="734" spans="2:2" ht="27.6">
      <c r="B734" s="5"/>
    </row>
    <row r="735" spans="2:2" ht="27.6">
      <c r="B735" s="5"/>
    </row>
    <row r="736" spans="2:2" ht="27.6">
      <c r="B736" s="5"/>
    </row>
    <row r="737" spans="2:2" ht="27.6">
      <c r="B737" s="5"/>
    </row>
    <row r="738" spans="2:2" ht="27.6">
      <c r="B738" s="5"/>
    </row>
    <row r="739" spans="2:2" ht="27.6">
      <c r="B739" s="5"/>
    </row>
    <row r="740" spans="2:2" ht="27.6">
      <c r="B740" s="5"/>
    </row>
    <row r="741" spans="2:2" ht="27.6">
      <c r="B741" s="5"/>
    </row>
    <row r="742" spans="2:2" ht="27.6">
      <c r="B742" s="5"/>
    </row>
    <row r="743" spans="2:2" ht="27.6">
      <c r="B743" s="5"/>
    </row>
    <row r="744" spans="2:2" ht="27.6">
      <c r="B744" s="5"/>
    </row>
    <row r="745" spans="2:2" ht="27.6">
      <c r="B745" s="5"/>
    </row>
    <row r="746" spans="2:2" ht="27.6">
      <c r="B746" s="5"/>
    </row>
    <row r="747" spans="2:2" ht="27.6">
      <c r="B747" s="5"/>
    </row>
    <row r="748" spans="2:2" ht="27.6">
      <c r="B748" s="5"/>
    </row>
    <row r="749" spans="2:2" ht="27.6">
      <c r="B749" s="5"/>
    </row>
    <row r="750" spans="2:2" ht="27.6">
      <c r="B750" s="5"/>
    </row>
    <row r="751" spans="2:2" ht="27.6">
      <c r="B751" s="5"/>
    </row>
    <row r="752" spans="2:2" ht="27.6">
      <c r="B752" s="5"/>
    </row>
    <row r="753" spans="2:2" ht="27.6">
      <c r="B753" s="5"/>
    </row>
    <row r="754" spans="2:2" ht="27.6">
      <c r="B754" s="5"/>
    </row>
    <row r="755" spans="2:2" ht="27.6">
      <c r="B755" s="5"/>
    </row>
    <row r="756" spans="2:2" ht="27.6">
      <c r="B756" s="5"/>
    </row>
    <row r="757" spans="2:2" ht="27.6">
      <c r="B757" s="5"/>
    </row>
    <row r="758" spans="2:2" ht="27.6">
      <c r="B758" s="5"/>
    </row>
    <row r="759" spans="2:2" ht="27.6">
      <c r="B759" s="5"/>
    </row>
    <row r="760" spans="2:2" ht="27.6">
      <c r="B760" s="5"/>
    </row>
    <row r="761" spans="2:2" ht="27.6">
      <c r="B761" s="5"/>
    </row>
    <row r="762" spans="2:2" ht="27.6">
      <c r="B762" s="5"/>
    </row>
    <row r="763" spans="2:2" ht="27.6">
      <c r="B763" s="5"/>
    </row>
    <row r="764" spans="2:2" ht="27.6">
      <c r="B764" s="5"/>
    </row>
    <row r="765" spans="2:2" ht="27.6">
      <c r="B765" s="5"/>
    </row>
    <row r="766" spans="2:2" ht="27.6">
      <c r="B766" s="5"/>
    </row>
    <row r="767" spans="2:2" ht="27.6">
      <c r="B767" s="5"/>
    </row>
    <row r="768" spans="2:2" ht="27.6">
      <c r="B768" s="5"/>
    </row>
    <row r="769" spans="2:2" ht="27.6">
      <c r="B769" s="5"/>
    </row>
    <row r="770" spans="2:2" ht="27.6">
      <c r="B770" s="5"/>
    </row>
    <row r="771" spans="2:2" ht="27.6">
      <c r="B771" s="5"/>
    </row>
    <row r="772" spans="2:2" ht="27.6">
      <c r="B772" s="5"/>
    </row>
    <row r="773" spans="2:2" ht="27.6">
      <c r="B773" s="5"/>
    </row>
    <row r="774" spans="2:2" ht="27.6">
      <c r="B774" s="5"/>
    </row>
    <row r="775" spans="2:2" ht="27.6">
      <c r="B775" s="5"/>
    </row>
    <row r="776" spans="2:2" ht="27.6">
      <c r="B776" s="5"/>
    </row>
    <row r="777" spans="2:2" ht="27.6">
      <c r="B777" s="5"/>
    </row>
    <row r="778" spans="2:2" ht="27.6">
      <c r="B778" s="5"/>
    </row>
    <row r="779" spans="2:2" ht="27.6">
      <c r="B779" s="5"/>
    </row>
    <row r="780" spans="2:2" ht="27.6">
      <c r="B780" s="5"/>
    </row>
    <row r="781" spans="2:2" ht="27.6">
      <c r="B781" s="5"/>
    </row>
    <row r="782" spans="2:2" ht="27.6">
      <c r="B782" s="5"/>
    </row>
    <row r="783" spans="2:2" ht="27.6">
      <c r="B783" s="5"/>
    </row>
    <row r="784" spans="2:2" ht="27.6">
      <c r="B784" s="5"/>
    </row>
    <row r="785" spans="2:2" ht="27.6">
      <c r="B785" s="5"/>
    </row>
    <row r="786" spans="2:2" ht="27.6">
      <c r="B786" s="5"/>
    </row>
    <row r="787" spans="2:2" ht="27.6">
      <c r="B787" s="5"/>
    </row>
    <row r="788" spans="2:2" ht="27.6">
      <c r="B788" s="5"/>
    </row>
    <row r="789" spans="2:2" ht="27.6">
      <c r="B789" s="5"/>
    </row>
    <row r="790" spans="2:2" ht="27.6">
      <c r="B790" s="5"/>
    </row>
    <row r="791" spans="2:2" ht="27.6">
      <c r="B791" s="5"/>
    </row>
    <row r="792" spans="2:2" ht="27.6">
      <c r="B792" s="5"/>
    </row>
    <row r="793" spans="2:2" ht="27.6">
      <c r="B793" s="5"/>
    </row>
    <row r="794" spans="2:2" ht="27.6">
      <c r="B794" s="5"/>
    </row>
    <row r="795" spans="2:2" ht="27.6">
      <c r="B795" s="5"/>
    </row>
    <row r="796" spans="2:2" ht="27.6">
      <c r="B796" s="5"/>
    </row>
    <row r="797" spans="2:2" ht="27.6">
      <c r="B797" s="5"/>
    </row>
    <row r="798" spans="2:2" ht="27.6">
      <c r="B798" s="5"/>
    </row>
    <row r="799" spans="2:2" ht="27.6">
      <c r="B799" s="5"/>
    </row>
    <row r="800" spans="2:2" ht="27.6">
      <c r="B800" s="5"/>
    </row>
    <row r="801" spans="2:2" ht="27.6">
      <c r="B801" s="5"/>
    </row>
    <row r="802" spans="2:2" ht="27.6">
      <c r="B802" s="5"/>
    </row>
    <row r="803" spans="2:2" ht="27.6">
      <c r="B803" s="5"/>
    </row>
    <row r="804" spans="2:2" ht="27.6">
      <c r="B804" s="5"/>
    </row>
    <row r="805" spans="2:2" ht="27.6">
      <c r="B805" s="5"/>
    </row>
    <row r="806" spans="2:2" ht="27.6">
      <c r="B806" s="5"/>
    </row>
    <row r="807" spans="2:2" ht="27.6">
      <c r="B807" s="5"/>
    </row>
    <row r="808" spans="2:2" ht="27.6">
      <c r="B808" s="5"/>
    </row>
    <row r="809" spans="2:2" ht="27.6">
      <c r="B809" s="5"/>
    </row>
    <row r="810" spans="2:2" ht="27.6">
      <c r="B810" s="5"/>
    </row>
    <row r="811" spans="2:2" ht="27.6">
      <c r="B811" s="5"/>
    </row>
    <row r="812" spans="2:2" ht="27.6">
      <c r="B812" s="5"/>
    </row>
    <row r="813" spans="2:2" ht="27.6">
      <c r="B813" s="5"/>
    </row>
    <row r="814" spans="2:2" ht="27.6">
      <c r="B814" s="5"/>
    </row>
    <row r="815" spans="2:2" ht="27.6">
      <c r="B815" s="5"/>
    </row>
    <row r="816" spans="2:2" ht="27.6">
      <c r="B816" s="5"/>
    </row>
    <row r="817" spans="2:2" ht="27.6">
      <c r="B817" s="5"/>
    </row>
    <row r="818" spans="2:2" ht="27.6">
      <c r="B818" s="5"/>
    </row>
    <row r="819" spans="2:2" ht="27.6">
      <c r="B819" s="5"/>
    </row>
    <row r="820" spans="2:2" ht="27.6">
      <c r="B820" s="5"/>
    </row>
    <row r="821" spans="2:2" ht="27.6">
      <c r="B821" s="5"/>
    </row>
    <row r="822" spans="2:2" ht="27.6">
      <c r="B822" s="5"/>
    </row>
    <row r="823" spans="2:2" ht="27.6">
      <c r="B823" s="5"/>
    </row>
    <row r="824" spans="2:2" ht="27.6">
      <c r="B824" s="5"/>
    </row>
    <row r="825" spans="2:2" ht="27.6">
      <c r="B825" s="5"/>
    </row>
    <row r="826" spans="2:2" ht="27.6">
      <c r="B826" s="5"/>
    </row>
    <row r="827" spans="2:2" ht="27.6">
      <c r="B827" s="5"/>
    </row>
    <row r="828" spans="2:2" ht="27.6">
      <c r="B828" s="5"/>
    </row>
    <row r="829" spans="2:2" ht="27.6">
      <c r="B829" s="5"/>
    </row>
    <row r="830" spans="2:2" ht="27.6">
      <c r="B830" s="5"/>
    </row>
    <row r="831" spans="2:2" ht="27.6">
      <c r="B831" s="5"/>
    </row>
    <row r="832" spans="2:2" ht="27.6">
      <c r="B832" s="5"/>
    </row>
    <row r="833" spans="2:2" ht="27.6">
      <c r="B833" s="5"/>
    </row>
    <row r="834" spans="2:2" ht="27.6">
      <c r="B834" s="5"/>
    </row>
    <row r="835" spans="2:2" ht="27.6">
      <c r="B835" s="5"/>
    </row>
    <row r="836" spans="2:2" ht="27.6">
      <c r="B836" s="5"/>
    </row>
    <row r="837" spans="2:2" ht="27.6">
      <c r="B837" s="5"/>
    </row>
    <row r="838" spans="2:2" ht="27.6">
      <c r="B838" s="5"/>
    </row>
    <row r="839" spans="2:2" ht="27.6">
      <c r="B839" s="5"/>
    </row>
    <row r="840" spans="2:2" ht="27.6">
      <c r="B840" s="5"/>
    </row>
    <row r="841" spans="2:2" ht="27.6">
      <c r="B841" s="5"/>
    </row>
    <row r="842" spans="2:2" ht="27.6">
      <c r="B842" s="5"/>
    </row>
    <row r="843" spans="2:2" ht="27.6">
      <c r="B843" s="5"/>
    </row>
    <row r="844" spans="2:2" ht="27.6">
      <c r="B844" s="5"/>
    </row>
    <row r="845" spans="2:2" ht="27.6">
      <c r="B845" s="5"/>
    </row>
    <row r="846" spans="2:2" ht="27.6">
      <c r="B846" s="5"/>
    </row>
    <row r="847" spans="2:2" ht="27.6">
      <c r="B847" s="5"/>
    </row>
    <row r="848" spans="2:2" ht="27.6">
      <c r="B848" s="5"/>
    </row>
    <row r="849" spans="2:2" ht="27.6">
      <c r="B849" s="5"/>
    </row>
    <row r="850" spans="2:2" ht="27.6">
      <c r="B850" s="5"/>
    </row>
    <row r="851" spans="2:2" ht="27.6">
      <c r="B851" s="5"/>
    </row>
    <row r="852" spans="2:2" ht="27.6">
      <c r="B852" s="5"/>
    </row>
    <row r="853" spans="2:2" ht="27.6">
      <c r="B853" s="5"/>
    </row>
    <row r="854" spans="2:2" ht="27.6">
      <c r="B854" s="5"/>
    </row>
    <row r="855" spans="2:2" ht="27.6">
      <c r="B855" s="5"/>
    </row>
    <row r="856" spans="2:2" ht="27.6">
      <c r="B856" s="5"/>
    </row>
    <row r="857" spans="2:2" ht="27.6">
      <c r="B857" s="5"/>
    </row>
    <row r="858" spans="2:2" ht="27.6">
      <c r="B858" s="5"/>
    </row>
    <row r="859" spans="2:2" ht="27.6">
      <c r="B859" s="5"/>
    </row>
    <row r="860" spans="2:2" ht="27.6">
      <c r="B860" s="5"/>
    </row>
    <row r="861" spans="2:2" ht="27.6">
      <c r="B861" s="5"/>
    </row>
    <row r="862" spans="2:2" ht="27.6">
      <c r="B862" s="5"/>
    </row>
    <row r="863" spans="2:2" ht="27.6">
      <c r="B863" s="5"/>
    </row>
    <row r="864" spans="2:2" ht="27.6">
      <c r="B864" s="5"/>
    </row>
    <row r="865" spans="2:2" ht="27.6">
      <c r="B865" s="5"/>
    </row>
    <row r="866" spans="2:2" ht="27.6">
      <c r="B866" s="5"/>
    </row>
    <row r="867" spans="2:2" ht="27.6">
      <c r="B867" s="5"/>
    </row>
    <row r="868" spans="2:2" ht="27.6">
      <c r="B868" s="5"/>
    </row>
    <row r="869" spans="2:2" ht="27.6">
      <c r="B869" s="5"/>
    </row>
    <row r="870" spans="2:2" ht="27.6">
      <c r="B870" s="5"/>
    </row>
    <row r="871" spans="2:2" ht="27.6">
      <c r="B871" s="5"/>
    </row>
    <row r="872" spans="2:2" ht="27.6">
      <c r="B872" s="5"/>
    </row>
    <row r="873" spans="2:2" ht="27.6">
      <c r="B873" s="5"/>
    </row>
    <row r="874" spans="2:2" ht="27.6">
      <c r="B874" s="5"/>
    </row>
    <row r="875" spans="2:2" ht="27.6">
      <c r="B875" s="5"/>
    </row>
    <row r="876" spans="2:2" ht="27.6">
      <c r="B876" s="5"/>
    </row>
    <row r="877" spans="2:2" ht="27.6">
      <c r="B877" s="5"/>
    </row>
    <row r="878" spans="2:2" ht="27.6">
      <c r="B878" s="5"/>
    </row>
    <row r="879" spans="2:2" ht="27.6">
      <c r="B879" s="5"/>
    </row>
    <row r="880" spans="2:2" ht="27.6">
      <c r="B880" s="5"/>
    </row>
    <row r="881" spans="2:2" ht="27.6">
      <c r="B881" s="5"/>
    </row>
    <row r="882" spans="2:2" ht="27.6">
      <c r="B882" s="5"/>
    </row>
    <row r="883" spans="2:2" ht="27.6">
      <c r="B883" s="5"/>
    </row>
    <row r="884" spans="2:2" ht="27.6">
      <c r="B884" s="5"/>
    </row>
    <row r="885" spans="2:2" ht="27.6">
      <c r="B885" s="5"/>
    </row>
    <row r="886" spans="2:2" ht="27.6">
      <c r="B886" s="5"/>
    </row>
    <row r="887" spans="2:2" ht="27.6">
      <c r="B887" s="5"/>
    </row>
    <row r="888" spans="2:2" ht="27.6">
      <c r="B888" s="5"/>
    </row>
    <row r="889" spans="2:2" ht="27.6">
      <c r="B889" s="5"/>
    </row>
    <row r="890" spans="2:2" ht="27.6">
      <c r="B890" s="5"/>
    </row>
    <row r="891" spans="2:2" ht="27.6">
      <c r="B891" s="5"/>
    </row>
    <row r="892" spans="2:2" ht="27.6">
      <c r="B892" s="5"/>
    </row>
    <row r="893" spans="2:2" ht="27.6">
      <c r="B893" s="5"/>
    </row>
    <row r="894" spans="2:2" ht="27.6">
      <c r="B894" s="5"/>
    </row>
    <row r="895" spans="2:2" ht="27.6">
      <c r="B895" s="5"/>
    </row>
    <row r="896" spans="2:2" ht="27.6">
      <c r="B896" s="5"/>
    </row>
    <row r="897" spans="2:2" ht="27.6">
      <c r="B897" s="5"/>
    </row>
    <row r="898" spans="2:2" ht="27.6">
      <c r="B898" s="5"/>
    </row>
    <row r="899" spans="2:2" ht="27.6">
      <c r="B899" s="5"/>
    </row>
    <row r="900" spans="2:2" ht="27.6">
      <c r="B900" s="5"/>
    </row>
    <row r="901" spans="2:2" ht="27.6">
      <c r="B901" s="5"/>
    </row>
    <row r="902" spans="2:2" ht="27.6">
      <c r="B902" s="5"/>
    </row>
    <row r="903" spans="2:2" ht="27.6">
      <c r="B903" s="5"/>
    </row>
    <row r="904" spans="2:2" ht="27.6">
      <c r="B904" s="5"/>
    </row>
    <row r="905" spans="2:2" ht="27.6">
      <c r="B905" s="5"/>
    </row>
    <row r="906" spans="2:2" ht="27.6">
      <c r="B906" s="5"/>
    </row>
    <row r="907" spans="2:2" ht="27.6">
      <c r="B907" s="5"/>
    </row>
    <row r="908" spans="2:2" ht="27.6">
      <c r="B908" s="5"/>
    </row>
    <row r="909" spans="2:2" ht="27.6">
      <c r="B909" s="5"/>
    </row>
    <row r="910" spans="2:2" ht="27.6">
      <c r="B910" s="5"/>
    </row>
    <row r="911" spans="2:2" ht="27.6">
      <c r="B911" s="5"/>
    </row>
    <row r="912" spans="2:2" ht="27.6">
      <c r="B912" s="5"/>
    </row>
    <row r="913" spans="2:2" ht="27.6">
      <c r="B913" s="5"/>
    </row>
    <row r="914" spans="2:2" ht="27.6">
      <c r="B914" s="5"/>
    </row>
    <row r="915" spans="2:2" ht="27.6">
      <c r="B915" s="5"/>
    </row>
    <row r="916" spans="2:2" ht="27.6">
      <c r="B916" s="5"/>
    </row>
    <row r="917" spans="2:2" ht="27.6">
      <c r="B917" s="5"/>
    </row>
    <row r="918" spans="2:2" ht="27.6">
      <c r="B918" s="5"/>
    </row>
    <row r="919" spans="2:2" ht="27.6">
      <c r="B919" s="5"/>
    </row>
    <row r="920" spans="2:2" ht="27.6">
      <c r="B920" s="5"/>
    </row>
    <row r="921" spans="2:2" ht="27.6">
      <c r="B921" s="5"/>
    </row>
    <row r="922" spans="2:2" ht="27.6">
      <c r="B922" s="5"/>
    </row>
    <row r="923" spans="2:2" ht="27.6">
      <c r="B923" s="5"/>
    </row>
    <row r="924" spans="2:2" ht="27.6">
      <c r="B924" s="5"/>
    </row>
    <row r="925" spans="2:2" ht="27.6">
      <c r="B925" s="5"/>
    </row>
    <row r="926" spans="2:2" ht="27.6">
      <c r="B926" s="5"/>
    </row>
    <row r="927" spans="2:2" ht="27.6">
      <c r="B927" s="5"/>
    </row>
    <row r="928" spans="2:2" ht="27.6">
      <c r="B928" s="5"/>
    </row>
    <row r="929" spans="2:2" ht="27.6">
      <c r="B929" s="5"/>
    </row>
    <row r="930" spans="2:2" ht="27.6">
      <c r="B930" s="5"/>
    </row>
    <row r="931" spans="2:2" ht="27.6">
      <c r="B931" s="5"/>
    </row>
    <row r="932" spans="2:2" ht="27.6">
      <c r="B932" s="5"/>
    </row>
    <row r="933" spans="2:2" ht="27.6">
      <c r="B933" s="5"/>
    </row>
    <row r="934" spans="2:2" ht="27.6">
      <c r="B934" s="5"/>
    </row>
    <row r="935" spans="2:2" ht="27.6">
      <c r="B935" s="5"/>
    </row>
    <row r="936" spans="2:2" ht="27.6">
      <c r="B936" s="5"/>
    </row>
    <row r="937" spans="2:2" ht="27.6">
      <c r="B937" s="5"/>
    </row>
    <row r="938" spans="2:2" ht="27.6">
      <c r="B938" s="5"/>
    </row>
    <row r="939" spans="2:2" ht="27.6">
      <c r="B939" s="5"/>
    </row>
    <row r="940" spans="2:2" ht="27.6">
      <c r="B940" s="5"/>
    </row>
    <row r="941" spans="2:2" ht="27.6">
      <c r="B941" s="5"/>
    </row>
    <row r="942" spans="2:2" ht="27.6">
      <c r="B942" s="5"/>
    </row>
    <row r="943" spans="2:2" ht="27.6">
      <c r="B943" s="5"/>
    </row>
    <row r="944" spans="2:2" ht="27.6">
      <c r="B944" s="5"/>
    </row>
    <row r="945" spans="2:2" ht="27.6">
      <c r="B945" s="5"/>
    </row>
    <row r="946" spans="2:2" ht="27.6">
      <c r="B946" s="5"/>
    </row>
    <row r="947" spans="2:2" ht="27.6">
      <c r="B947" s="5"/>
    </row>
    <row r="948" spans="2:2" ht="27.6">
      <c r="B948" s="5"/>
    </row>
    <row r="949" spans="2:2" ht="27.6">
      <c r="B949" s="5"/>
    </row>
    <row r="950" spans="2:2" ht="27.6">
      <c r="B950" s="5"/>
    </row>
    <row r="951" spans="2:2" ht="27.6">
      <c r="B951" s="5"/>
    </row>
    <row r="952" spans="2:2" ht="27.6">
      <c r="B952" s="5"/>
    </row>
    <row r="953" spans="2:2" ht="27.6">
      <c r="B953" s="5"/>
    </row>
    <row r="954" spans="2:2" ht="27.6">
      <c r="B954" s="5"/>
    </row>
    <row r="955" spans="2:2" ht="27.6">
      <c r="B955" s="5"/>
    </row>
    <row r="956" spans="2:2" ht="27.6">
      <c r="B956" s="5"/>
    </row>
    <row r="957" spans="2:2" ht="27.6">
      <c r="B957" s="5"/>
    </row>
    <row r="958" spans="2:2" ht="27.6">
      <c r="B958" s="5"/>
    </row>
    <row r="959" spans="2:2" ht="27.6">
      <c r="B959" s="5"/>
    </row>
    <row r="960" spans="2:2" ht="27.6">
      <c r="B960" s="5"/>
    </row>
    <row r="961" spans="2:2" ht="27.6">
      <c r="B961" s="5"/>
    </row>
    <row r="962" spans="2:2" ht="27.6">
      <c r="B962" s="5"/>
    </row>
    <row r="963" spans="2:2" ht="27.6">
      <c r="B963" s="5"/>
    </row>
    <row r="964" spans="2:2" ht="27.6">
      <c r="B964" s="5"/>
    </row>
    <row r="965" spans="2:2" ht="27.6">
      <c r="B965" s="5"/>
    </row>
    <row r="966" spans="2:2" ht="27.6">
      <c r="B966" s="5"/>
    </row>
    <row r="967" spans="2:2" ht="27.6">
      <c r="B967" s="5"/>
    </row>
    <row r="968" spans="2:2" ht="27.6">
      <c r="B968" s="5"/>
    </row>
    <row r="969" spans="2:2" ht="27.6">
      <c r="B969" s="5"/>
    </row>
    <row r="970" spans="2:2" ht="27.6">
      <c r="B970" s="5"/>
    </row>
    <row r="971" spans="2:2" ht="27.6">
      <c r="B971" s="5"/>
    </row>
    <row r="972" spans="2:2" ht="27.6">
      <c r="B972" s="5"/>
    </row>
    <row r="973" spans="2:2" ht="27.6">
      <c r="B973" s="5"/>
    </row>
    <row r="974" spans="2:2" ht="27.6">
      <c r="B974" s="5"/>
    </row>
    <row r="975" spans="2:2" ht="27.6">
      <c r="B975" s="5"/>
    </row>
    <row r="976" spans="2:2" ht="27.6">
      <c r="B976" s="5"/>
    </row>
    <row r="977" spans="2:2" ht="27.6">
      <c r="B977" s="5"/>
    </row>
    <row r="978" spans="2:2" ht="27.6">
      <c r="B978" s="5"/>
    </row>
    <row r="979" spans="2:2" ht="27.6">
      <c r="B979" s="5"/>
    </row>
    <row r="980" spans="2:2" ht="27.6">
      <c r="B980" s="5"/>
    </row>
    <row r="981" spans="2:2" ht="27.6">
      <c r="B981" s="5"/>
    </row>
    <row r="982" spans="2:2" ht="27.6">
      <c r="B982" s="5"/>
    </row>
    <row r="983" spans="2:2" ht="27.6">
      <c r="B983" s="5"/>
    </row>
    <row r="984" spans="2:2" ht="27.6">
      <c r="B984" s="5"/>
    </row>
    <row r="985" spans="2:2" ht="27.6">
      <c r="B985" s="5"/>
    </row>
    <row r="986" spans="2:2" ht="27.6">
      <c r="B986" s="5"/>
    </row>
    <row r="987" spans="2:2" ht="27.6">
      <c r="B987" s="5"/>
    </row>
    <row r="988" spans="2:2" ht="27.6">
      <c r="B988" s="5"/>
    </row>
    <row r="989" spans="2:2" ht="27.6">
      <c r="B989" s="5"/>
    </row>
    <row r="990" spans="2:2" ht="27.6">
      <c r="B990" s="5"/>
    </row>
    <row r="991" spans="2:2" ht="27.6">
      <c r="B991" s="5"/>
    </row>
    <row r="992" spans="2:2" ht="27.6">
      <c r="B992" s="5"/>
    </row>
    <row r="993" spans="2:2" ht="27.6">
      <c r="B993" s="5"/>
    </row>
    <row r="994" spans="2:2" ht="27.6">
      <c r="B994" s="5"/>
    </row>
    <row r="995" spans="2:2" ht="27.6">
      <c r="B995" s="5"/>
    </row>
    <row r="996" spans="2:2" ht="27.6">
      <c r="B996" s="5"/>
    </row>
    <row r="997" spans="2:2" ht="27.6">
      <c r="B997" s="5"/>
    </row>
    <row r="998" spans="2:2" ht="27.6">
      <c r="B998" s="5"/>
    </row>
    <row r="999" spans="2:2" ht="27.6">
      <c r="B999" s="5"/>
    </row>
    <row r="1000" spans="2:2" ht="27.6">
      <c r="B1000" s="5"/>
    </row>
    <row r="1001" spans="2:2" ht="27.6">
      <c r="B1001" s="5"/>
    </row>
  </sheetData>
  <sheetProtection algorithmName="SHA-512" hashValue="QboDhOE3eTfuc6ojQFtOfGtpv8NRrCoztnallPAEjPcuJw5fOidwJic5HSUrevLasj3Dc6K0ko9dP4Xop++4Kw==" saltValue="rXDCa0Sgr7mpYUpScBWylg==" spinCount="100000" sheet="1" objects="1" scenarios="1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Umowy OT'!A1" tooltip="Szkody - trend" display="2. Liczba umów OT" xr:uid="{00000000-0004-0000-0100-000002000000}"/>
    <hyperlink ref="B11" location="'4. Umowy i Podróżni PUNPUT'!A1" tooltip="Szkody - trend" display="4. Liczba umów i podróżnych PUNPUT" xr:uid="{00000000-0004-0000-0100-000003000000}"/>
    <hyperlink ref="B12" location="'5. Liczba umów na miesiąc'!A1" tooltip="Szkody - trend" display="5. Liczba umów w podziale na miesiące" xr:uid="{00000000-0004-0000-0100-000004000000}"/>
    <hyperlink ref="B13" location="'6. Niewypłacalności'!A1" tooltip="Szkody - trend" display="6. Niewypłacalności" xr:uid="{00000000-0004-0000-0100-000005000000}"/>
    <hyperlink ref="B10" location="'3. Podróżni OT'!A1" tooltip="Szkody - trend" display="3. Liczba podróżnych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6"/>
  <sheetViews>
    <sheetView zoomScale="90" zoomScaleNormal="90" workbookViewId="0">
      <selection activeCell="B8" sqref="B8"/>
    </sheetView>
  </sheetViews>
  <sheetFormatPr defaultColWidth="9.109375" defaultRowHeight="14.4"/>
  <cols>
    <col min="1" max="1" width="9.109375" style="2"/>
    <col min="2" max="2" width="188.6640625" style="2" customWidth="1"/>
    <col min="3" max="16384" width="9.10937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8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8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09.2">
      <c r="A6" s="1"/>
      <c r="B6" s="82" t="s">
        <v>86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82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82" t="s">
        <v>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83" t="s">
        <v>209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82" t="s">
        <v>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8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87" t="s">
        <v>87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84" t="s">
        <v>74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85" t="s">
        <v>75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86" t="s">
        <v>76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31.5" customHeight="1">
      <c r="A16" s="1"/>
      <c r="B16" s="85" t="s">
        <v>77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8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82" t="s">
        <v>88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15.75" customHeight="1">
      <c r="A19" s="1"/>
      <c r="B19" s="85" t="s">
        <v>55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85" t="s">
        <v>56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85" t="s">
        <v>66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85" t="s">
        <v>67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85" t="s">
        <v>68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85" t="s">
        <v>57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85" t="s">
        <v>58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85" t="s">
        <v>89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15.75" customHeight="1">
      <c r="A27" s="1"/>
      <c r="B27" s="85" t="s">
        <v>59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15.75" customHeight="1">
      <c r="A28" s="1"/>
      <c r="B28" s="85" t="s">
        <v>60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5.75" customHeight="1">
      <c r="A29" s="1"/>
      <c r="B29" s="85" t="s">
        <v>61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5.75" customHeight="1">
      <c r="A30" s="1"/>
      <c r="B30" s="85" t="s">
        <v>62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31.5" customHeight="1">
      <c r="A31" s="1"/>
      <c r="B31" s="85" t="s">
        <v>69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5.75" customHeight="1">
      <c r="A32" s="1"/>
      <c r="B32" s="8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46.8">
      <c r="A33" s="1"/>
      <c r="B33" s="84" t="s">
        <v>90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46.8">
      <c r="A34" s="1"/>
      <c r="B34" s="84" t="s">
        <v>91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  <row r="1011" spans="1:5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</row>
    <row r="1012" spans="1:5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</row>
    <row r="1013" spans="1:5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</row>
    <row r="1014" spans="1:5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</row>
    <row r="1015" spans="1:5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</row>
    <row r="1016" spans="1:5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</row>
  </sheetData>
  <sheetProtection algorithmName="SHA-512" hashValue="DJHlmkiFlakLKW5kaDXALrZKcDrTU/KOZgQ66XkMGljmBm+aCCcJxLo+7oBLqoMujSs2hgAsMQqYEG/LSzasyQ==" saltValue="NQ3OPY8aWMRLQ6VwMuAIfw==" spinCount="100000" sheet="1" objects="1" scenarios="1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P33"/>
  <sheetViews>
    <sheetView showGridLines="0" zoomScale="85" zoomScaleNormal="85" workbookViewId="0">
      <selection activeCell="L13" sqref="L13"/>
    </sheetView>
  </sheetViews>
  <sheetFormatPr defaultColWidth="9.109375" defaultRowHeight="14.4"/>
  <cols>
    <col min="1" max="1" width="9.109375" style="25"/>
    <col min="2" max="2" width="12.109375" style="25" customWidth="1"/>
    <col min="3" max="6" width="25.6640625" style="25" customWidth="1"/>
    <col min="7" max="7" width="9.109375" style="25" customWidth="1"/>
    <col min="8" max="21" width="9.109375" style="25"/>
    <col min="22" max="23" width="9.33203125" style="25" customWidth="1"/>
    <col min="24" max="16384" width="9.109375" style="25"/>
  </cols>
  <sheetData>
    <row r="2" spans="2:10">
      <c r="B2" s="24" t="s">
        <v>5</v>
      </c>
      <c r="J2" s="109"/>
    </row>
    <row r="4" spans="2:10">
      <c r="B4" s="26" t="s">
        <v>106</v>
      </c>
    </row>
    <row r="5" spans="2:10">
      <c r="B5" s="26"/>
    </row>
    <row r="6" spans="2:10">
      <c r="C6" s="170" t="s">
        <v>47</v>
      </c>
      <c r="D6" s="172" t="s">
        <v>48</v>
      </c>
      <c r="E6" s="172" t="s">
        <v>49</v>
      </c>
      <c r="F6" s="174" t="s">
        <v>50</v>
      </c>
    </row>
    <row r="7" spans="2:10">
      <c r="C7" s="171"/>
      <c r="D7" s="173"/>
      <c r="E7" s="173"/>
      <c r="F7" s="175"/>
    </row>
    <row r="8" spans="2:10">
      <c r="B8" s="34">
        <v>2017</v>
      </c>
      <c r="C8" s="76">
        <v>11169</v>
      </c>
      <c r="D8" s="76">
        <v>11565</v>
      </c>
      <c r="E8" s="76">
        <v>11650</v>
      </c>
      <c r="F8" s="79">
        <v>11556</v>
      </c>
      <c r="G8" s="36"/>
      <c r="H8" s="37"/>
    </row>
    <row r="9" spans="2:10">
      <c r="B9" s="34">
        <v>2018</v>
      </c>
      <c r="C9" s="79">
        <v>11626</v>
      </c>
      <c r="D9" s="33">
        <v>12067</v>
      </c>
      <c r="E9" s="33">
        <v>12177</v>
      </c>
      <c r="F9" s="35">
        <v>12046</v>
      </c>
    </row>
    <row r="10" spans="2:10">
      <c r="B10" s="34">
        <v>2019</v>
      </c>
      <c r="C10" s="79">
        <v>12172</v>
      </c>
      <c r="D10" s="33">
        <v>12322</v>
      </c>
      <c r="E10" s="33">
        <v>12306</v>
      </c>
      <c r="F10" s="35">
        <v>12058</v>
      </c>
    </row>
    <row r="11" spans="2:10">
      <c r="B11" s="115">
        <v>2020</v>
      </c>
      <c r="C11" s="79">
        <v>11839</v>
      </c>
      <c r="D11" s="33">
        <v>11022</v>
      </c>
      <c r="E11" s="33">
        <v>10874</v>
      </c>
      <c r="F11" s="35">
        <v>10365</v>
      </c>
      <c r="G11" s="37"/>
    </row>
    <row r="12" spans="2:10">
      <c r="B12" s="142">
        <v>2021</v>
      </c>
      <c r="C12" s="79">
        <v>9921</v>
      </c>
      <c r="D12" s="33">
        <v>9922</v>
      </c>
      <c r="E12" s="33">
        <v>9568</v>
      </c>
      <c r="F12" s="35"/>
    </row>
    <row r="14" spans="2:10">
      <c r="B14" s="26" t="s">
        <v>107</v>
      </c>
    </row>
    <row r="15" spans="2:10" s="30" customFormat="1">
      <c r="B15" s="30" t="s">
        <v>200</v>
      </c>
      <c r="C15" s="149">
        <v>1</v>
      </c>
      <c r="D15" s="150">
        <f t="shared" ref="D15:F17" si="0">D9/C9</f>
        <v>1.037932220884225</v>
      </c>
      <c r="E15" s="150">
        <f t="shared" si="0"/>
        <v>1.0091157702825888</v>
      </c>
      <c r="F15" s="150">
        <f t="shared" si="0"/>
        <v>0.9892420136322575</v>
      </c>
    </row>
    <row r="16" spans="2:10" s="30" customFormat="1">
      <c r="B16" s="38" t="s">
        <v>108</v>
      </c>
      <c r="C16" s="149">
        <v>1</v>
      </c>
      <c r="D16" s="149">
        <f t="shared" si="0"/>
        <v>1.0123233651002301</v>
      </c>
      <c r="E16" s="149">
        <f t="shared" si="0"/>
        <v>0.99870150949521186</v>
      </c>
      <c r="F16" s="149">
        <f t="shared" si="0"/>
        <v>0.97984722899398669</v>
      </c>
    </row>
    <row r="17" spans="2:16" s="30" customFormat="1">
      <c r="B17" s="30" t="s">
        <v>201</v>
      </c>
      <c r="C17" s="149">
        <v>1</v>
      </c>
      <c r="D17" s="150">
        <f t="shared" si="0"/>
        <v>0.93099079314131261</v>
      </c>
      <c r="E17" s="150">
        <f t="shared" si="0"/>
        <v>0.9865723099256033</v>
      </c>
      <c r="F17" s="150">
        <f t="shared" si="0"/>
        <v>0.95319109803200297</v>
      </c>
    </row>
    <row r="18" spans="2:16">
      <c r="G18" s="32"/>
      <c r="H18" s="32"/>
      <c r="I18" s="39"/>
      <c r="J18" s="39"/>
      <c r="K18" s="39"/>
      <c r="L18" s="39"/>
      <c r="M18" s="39"/>
      <c r="N18" s="39"/>
      <c r="O18" s="32"/>
      <c r="P18" s="32"/>
    </row>
    <row r="19" spans="2:16">
      <c r="G19" s="32"/>
      <c r="H19" s="30"/>
      <c r="I19" s="27"/>
      <c r="J19" s="27"/>
      <c r="K19" s="27"/>
      <c r="L19" s="27"/>
      <c r="M19" s="27"/>
      <c r="N19" s="27"/>
      <c r="O19" s="30"/>
      <c r="P19" s="32"/>
    </row>
    <row r="20" spans="2:16">
      <c r="G20" s="32"/>
      <c r="H20" s="30"/>
      <c r="I20" s="27"/>
      <c r="J20" s="27"/>
      <c r="K20" s="27"/>
      <c r="L20" s="27"/>
      <c r="M20" s="27"/>
      <c r="N20" s="27"/>
      <c r="O20" s="30"/>
      <c r="P20" s="32"/>
    </row>
    <row r="21" spans="2:16">
      <c r="G21" s="32"/>
      <c r="H21" s="30"/>
      <c r="I21" s="28" t="s">
        <v>9</v>
      </c>
      <c r="J21" s="28" t="s">
        <v>10</v>
      </c>
      <c r="K21" s="28" t="s">
        <v>11</v>
      </c>
      <c r="L21" s="28" t="s">
        <v>12</v>
      </c>
      <c r="M21" s="28" t="s">
        <v>25</v>
      </c>
      <c r="N21" s="27"/>
      <c r="O21" s="30"/>
      <c r="P21" s="32"/>
    </row>
    <row r="22" spans="2:16">
      <c r="G22" s="32"/>
      <c r="H22" s="30"/>
      <c r="I22" s="27">
        <v>10981</v>
      </c>
      <c r="J22" s="27">
        <v>11174</v>
      </c>
      <c r="K22" s="27">
        <v>11123</v>
      </c>
      <c r="L22" s="27">
        <v>10900</v>
      </c>
      <c r="M22" s="27">
        <v>10670</v>
      </c>
      <c r="N22" s="27"/>
      <c r="O22" s="30"/>
      <c r="P22" s="32"/>
    </row>
    <row r="23" spans="2:16">
      <c r="G23" s="32"/>
      <c r="H23" s="30"/>
      <c r="I23" s="27"/>
      <c r="J23" s="27" t="str">
        <f>CONCATENATE(J21,"/",I21)</f>
        <v>Q2 2017/Q1 2017</v>
      </c>
      <c r="K23" s="27" t="str">
        <f>CONCATENATE(K21,"/",J21)</f>
        <v>Q3 2017/Q2 2017</v>
      </c>
      <c r="L23" s="27" t="str">
        <f>CONCATENATE(L21,"/",K21)</f>
        <v>Q4 2017/Q3 2017</v>
      </c>
      <c r="M23" s="27" t="str">
        <f>CONCATENATE(M21,"/",L21)</f>
        <v>Q1 2018/Q4 2017</v>
      </c>
      <c r="N23" s="27"/>
      <c r="O23" s="30"/>
      <c r="P23" s="32"/>
    </row>
    <row r="24" spans="2:16">
      <c r="G24" s="32"/>
      <c r="H24" s="30"/>
      <c r="I24" s="29">
        <v>1</v>
      </c>
      <c r="J24" s="31">
        <f>J22/I22</f>
        <v>1.0175758127675074</v>
      </c>
      <c r="K24" s="31">
        <f>K22/J22</f>
        <v>0.99543583318417761</v>
      </c>
      <c r="L24" s="31">
        <f>L22/K22</f>
        <v>0.97995145194641731</v>
      </c>
      <c r="M24" s="31">
        <f>M22/L22</f>
        <v>0.97889908256880731</v>
      </c>
      <c r="N24" s="27"/>
      <c r="O24" s="30"/>
      <c r="P24" s="32"/>
    </row>
    <row r="25" spans="2:16">
      <c r="G25" s="32"/>
      <c r="H25" s="30"/>
      <c r="I25" s="27">
        <f>I22/4*3</f>
        <v>8235.75</v>
      </c>
      <c r="J25" s="27">
        <f>J22/4*3</f>
        <v>8380.5</v>
      </c>
      <c r="K25" s="27">
        <f>K22/4*3</f>
        <v>8342.25</v>
      </c>
      <c r="L25" s="27">
        <f>L22/4*3</f>
        <v>8175</v>
      </c>
      <c r="M25" s="27">
        <f>M22/4*3</f>
        <v>8002.5</v>
      </c>
      <c r="N25" s="27"/>
      <c r="O25" s="30"/>
      <c r="P25" s="32"/>
    </row>
    <row r="26" spans="2:16">
      <c r="G26" s="32"/>
      <c r="H26" s="30"/>
      <c r="I26" s="27"/>
      <c r="J26" s="27"/>
      <c r="K26" s="27"/>
      <c r="L26" s="27"/>
      <c r="M26" s="27"/>
      <c r="N26" s="27"/>
      <c r="O26" s="30"/>
      <c r="P26" s="32"/>
    </row>
    <row r="27" spans="2:16">
      <c r="G27" s="32"/>
      <c r="H27" s="30"/>
      <c r="I27" s="27"/>
      <c r="J27" s="27"/>
      <c r="K27" s="27"/>
      <c r="L27" s="27"/>
      <c r="M27" s="27"/>
      <c r="N27" s="27"/>
      <c r="O27" s="30"/>
      <c r="P27" s="32"/>
    </row>
    <row r="28" spans="2:16">
      <c r="G28" s="32"/>
      <c r="H28" s="30"/>
      <c r="I28" s="27"/>
      <c r="J28" s="27"/>
      <c r="K28" s="27"/>
      <c r="L28" s="27"/>
      <c r="M28" s="27"/>
      <c r="N28" s="27"/>
      <c r="O28" s="30"/>
      <c r="P28" s="32"/>
    </row>
    <row r="29" spans="2:16">
      <c r="G29" s="32"/>
      <c r="H29" s="30"/>
      <c r="I29" s="27"/>
      <c r="J29" s="27"/>
      <c r="K29" s="27"/>
      <c r="L29" s="27"/>
      <c r="M29" s="27"/>
      <c r="N29" s="27"/>
      <c r="O29" s="30"/>
      <c r="P29" s="32"/>
    </row>
    <row r="30" spans="2:16">
      <c r="G30" s="32"/>
      <c r="H30" s="30"/>
      <c r="I30" s="27"/>
      <c r="J30" s="27"/>
      <c r="K30" s="27"/>
      <c r="L30" s="27"/>
      <c r="M30" s="27"/>
      <c r="N30" s="27"/>
      <c r="O30" s="30"/>
      <c r="P30" s="32"/>
    </row>
    <row r="31" spans="2:16">
      <c r="G31" s="32"/>
      <c r="H31" s="32"/>
      <c r="I31" s="39"/>
      <c r="J31" s="39"/>
      <c r="K31" s="39"/>
      <c r="L31" s="39"/>
      <c r="M31" s="39"/>
      <c r="N31" s="39"/>
      <c r="O31" s="32"/>
      <c r="P31" s="32"/>
    </row>
    <row r="32" spans="2:16">
      <c r="G32" s="32"/>
      <c r="H32" s="32"/>
      <c r="I32" s="32"/>
      <c r="J32" s="32"/>
      <c r="K32" s="32"/>
      <c r="L32" s="32"/>
      <c r="M32" s="32"/>
      <c r="N32" s="32"/>
      <c r="O32" s="32"/>
      <c r="P32" s="32"/>
    </row>
    <row r="33" spans="7:16">
      <c r="G33" s="32"/>
      <c r="H33" s="32"/>
      <c r="I33" s="32"/>
      <c r="J33" s="32"/>
      <c r="K33" s="32"/>
      <c r="L33" s="32"/>
      <c r="M33" s="32"/>
      <c r="N33" s="32"/>
      <c r="O33" s="32"/>
      <c r="P33" s="32"/>
    </row>
  </sheetData>
  <sheetProtection algorithmName="SHA-512" hashValue="tCwpIIcojREe2aHsDpV75MIxVDdxNbTmg4TExyvMgPGoog17Tex5WBNXRq8wAv1nsIuCAnKp6jku5qBISwUo/A==" saltValue="gii07byySmdaZm2ltIz2Wg==" spinCount="100000" sheet="1" objects="1" scenarios="1"/>
  <mergeCells count="4">
    <mergeCell ref="C6:C7"/>
    <mergeCell ref="D6:D7"/>
    <mergeCell ref="E6:E7"/>
    <mergeCell ref="F6:F7"/>
  </mergeCells>
  <hyperlinks>
    <hyperlink ref="B2" location="'Spis treści'!A1" tooltip="Powrót do spisu treści" display="Powrót do spisu treści" xr:uid="{00000000-0004-0000-0300-000000000000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G39"/>
  <sheetViews>
    <sheetView showGridLines="0" zoomScale="70" zoomScaleNormal="70" workbookViewId="0">
      <selection activeCell="AD22" sqref="AD22"/>
    </sheetView>
  </sheetViews>
  <sheetFormatPr defaultColWidth="9.109375" defaultRowHeight="14.4"/>
  <cols>
    <col min="1" max="1" width="9.109375" style="8"/>
    <col min="2" max="2" width="6.33203125" style="8" customWidth="1"/>
    <col min="3" max="3" width="13.33203125" style="8" bestFit="1" customWidth="1"/>
    <col min="4" max="4" width="14.109375" style="8" bestFit="1" customWidth="1"/>
    <col min="5" max="6" width="12.5546875" style="8" bestFit="1" customWidth="1"/>
    <col min="7" max="7" width="13.5546875" style="8" bestFit="1" customWidth="1"/>
    <col min="8" max="8" width="12.5546875" style="8" bestFit="1" customWidth="1"/>
    <col min="9" max="9" width="13.5546875" style="8" bestFit="1" customWidth="1"/>
    <col min="10" max="10" width="12.5546875" style="8" bestFit="1" customWidth="1"/>
    <col min="11" max="11" width="13.5546875" style="8" bestFit="1" customWidth="1"/>
    <col min="12" max="12" width="12.33203125" style="8" customWidth="1"/>
    <col min="13" max="13" width="6.33203125" style="8" customWidth="1"/>
    <col min="14" max="14" width="13.44140625" style="8" customWidth="1"/>
    <col min="15" max="17" width="13.5546875" style="8" customWidth="1"/>
    <col min="18" max="18" width="12.5546875" style="8" customWidth="1"/>
    <col min="19" max="19" width="13.5546875" style="8" customWidth="1"/>
    <col min="20" max="20" width="12.5546875" style="8" customWidth="1"/>
    <col min="21" max="21" width="13.5546875" style="8" customWidth="1"/>
    <col min="22" max="22" width="12.5546875" style="8" customWidth="1"/>
    <col min="23" max="24" width="11.33203125" style="8" customWidth="1"/>
    <col min="25" max="25" width="12.44140625" style="8" bestFit="1" customWidth="1"/>
    <col min="26" max="26" width="10.77734375" style="8" bestFit="1" customWidth="1"/>
    <col min="27" max="27" width="12.44140625" style="8" bestFit="1" customWidth="1"/>
    <col min="28" max="16384" width="9.109375" style="8"/>
  </cols>
  <sheetData>
    <row r="1" spans="2:33">
      <c r="AF1" s="146"/>
    </row>
    <row r="2" spans="2:33">
      <c r="B2" s="24" t="s">
        <v>5</v>
      </c>
      <c r="H2" s="103"/>
      <c r="M2" s="9" t="s">
        <v>78</v>
      </c>
      <c r="Q2" s="103"/>
      <c r="U2" s="103"/>
      <c r="Y2" s="103"/>
      <c r="AA2" s="103"/>
      <c r="AE2" s="146"/>
      <c r="AF2" s="146"/>
      <c r="AG2" s="146"/>
    </row>
    <row r="3" spans="2:33">
      <c r="Q3" s="103"/>
      <c r="R3" s="103"/>
      <c r="U3" s="103"/>
      <c r="Y3" s="103"/>
      <c r="AA3" s="103"/>
      <c r="AE3" s="146"/>
      <c r="AF3" s="146"/>
      <c r="AG3" s="146"/>
    </row>
    <row r="4" spans="2:33" ht="15" thickBot="1">
      <c r="B4" s="9" t="s">
        <v>80</v>
      </c>
      <c r="N4" s="1"/>
      <c r="O4" s="46" t="s">
        <v>65</v>
      </c>
      <c r="P4" s="93" t="s">
        <v>101</v>
      </c>
      <c r="Q4" s="95" t="s">
        <v>109</v>
      </c>
      <c r="R4" s="100" t="s">
        <v>131</v>
      </c>
      <c r="S4" s="101" t="s">
        <v>135</v>
      </c>
      <c r="T4" s="111" t="s">
        <v>159</v>
      </c>
      <c r="U4" s="113" t="s">
        <v>168</v>
      </c>
      <c r="V4" s="132" t="s">
        <v>169</v>
      </c>
      <c r="W4" s="135" t="s">
        <v>180</v>
      </c>
      <c r="X4" s="139" t="s">
        <v>193</v>
      </c>
      <c r="Y4" s="140" t="s">
        <v>194</v>
      </c>
      <c r="Z4" s="155" t="s">
        <v>202</v>
      </c>
      <c r="AA4" s="151" t="s">
        <v>206</v>
      </c>
      <c r="AB4" s="77"/>
      <c r="AC4" s="77"/>
      <c r="AD4" s="146"/>
      <c r="AE4" s="146"/>
      <c r="AF4" s="146"/>
      <c r="AG4" s="146"/>
    </row>
    <row r="5" spans="2:33">
      <c r="D5" s="169"/>
      <c r="I5" s="159"/>
      <c r="M5" s="183" t="s">
        <v>24</v>
      </c>
      <c r="N5" s="10" t="s">
        <v>13</v>
      </c>
      <c r="O5" s="19">
        <v>421411</v>
      </c>
      <c r="P5" s="18">
        <v>222475</v>
      </c>
      <c r="Q5" s="18">
        <v>278639</v>
      </c>
      <c r="R5" s="18">
        <v>285871</v>
      </c>
      <c r="S5" s="18">
        <v>435692</v>
      </c>
      <c r="T5" s="18">
        <v>231759</v>
      </c>
      <c r="U5" s="18">
        <v>207259</v>
      </c>
      <c r="V5" s="18">
        <v>64748</v>
      </c>
      <c r="W5" s="18">
        <v>186135</v>
      </c>
      <c r="X5" s="18">
        <v>47423</v>
      </c>
      <c r="Y5" s="18">
        <v>86078</v>
      </c>
      <c r="Z5" s="18">
        <v>269617</v>
      </c>
      <c r="AA5" s="18">
        <v>334066</v>
      </c>
      <c r="AB5" s="77"/>
      <c r="AC5" s="77"/>
      <c r="AD5" s="146"/>
      <c r="AE5" s="146"/>
      <c r="AF5" s="146"/>
      <c r="AG5" s="146"/>
    </row>
    <row r="6" spans="2:33">
      <c r="C6" s="1"/>
      <c r="D6" s="181" t="s">
        <v>9</v>
      </c>
      <c r="E6" s="181" t="s">
        <v>10</v>
      </c>
      <c r="F6" s="181" t="s">
        <v>11</v>
      </c>
      <c r="G6" s="181" t="s">
        <v>12</v>
      </c>
      <c r="H6" s="181" t="s">
        <v>25</v>
      </c>
      <c r="I6" s="181" t="s">
        <v>73</v>
      </c>
      <c r="M6" s="183"/>
      <c r="N6" s="10" t="s">
        <v>14</v>
      </c>
      <c r="O6" s="19">
        <v>18439</v>
      </c>
      <c r="P6" s="19">
        <v>23733</v>
      </c>
      <c r="Q6" s="19">
        <v>31802</v>
      </c>
      <c r="R6" s="19">
        <v>23340</v>
      </c>
      <c r="S6" s="19">
        <v>26838</v>
      </c>
      <c r="T6" s="19">
        <v>32705</v>
      </c>
      <c r="U6" s="19">
        <v>22539</v>
      </c>
      <c r="V6" s="19">
        <v>3319</v>
      </c>
      <c r="W6" s="19">
        <v>5386</v>
      </c>
      <c r="X6" s="19">
        <v>4294</v>
      </c>
      <c r="Y6" s="19">
        <v>8168</v>
      </c>
      <c r="Z6" s="19">
        <v>12732</v>
      </c>
      <c r="AA6" s="19">
        <v>15513</v>
      </c>
      <c r="AB6" s="77"/>
      <c r="AC6" s="77"/>
      <c r="AD6" s="146"/>
      <c r="AE6" s="146"/>
      <c r="AF6" s="146"/>
      <c r="AG6" s="146"/>
    </row>
    <row r="7" spans="2:33" ht="15" customHeight="1" thickBot="1">
      <c r="C7" s="1"/>
      <c r="D7" s="182"/>
      <c r="E7" s="182"/>
      <c r="F7" s="182"/>
      <c r="G7" s="182"/>
      <c r="H7" s="182"/>
      <c r="I7" s="182"/>
      <c r="M7" s="183"/>
      <c r="N7" s="10" t="s">
        <v>15</v>
      </c>
      <c r="O7" s="19">
        <v>1041</v>
      </c>
      <c r="P7" s="19">
        <v>1264</v>
      </c>
      <c r="Q7" s="19">
        <v>1853</v>
      </c>
      <c r="R7" s="19">
        <v>1154</v>
      </c>
      <c r="S7" s="19">
        <v>1674</v>
      </c>
      <c r="T7" s="19">
        <v>1481</v>
      </c>
      <c r="U7" s="19">
        <v>934</v>
      </c>
      <c r="V7" s="19">
        <v>110</v>
      </c>
      <c r="W7" s="19">
        <v>292</v>
      </c>
      <c r="X7" s="19">
        <v>418</v>
      </c>
      <c r="Y7" s="19">
        <v>675</v>
      </c>
      <c r="Z7" s="19">
        <v>661</v>
      </c>
      <c r="AA7" s="19">
        <v>696</v>
      </c>
      <c r="AB7" s="77"/>
      <c r="AC7" s="77"/>
      <c r="AD7" s="146"/>
      <c r="AE7" s="146"/>
      <c r="AF7" s="146"/>
      <c r="AG7" s="146"/>
    </row>
    <row r="8" spans="2:33">
      <c r="B8" s="178" t="s">
        <v>24</v>
      </c>
      <c r="C8" s="10" t="s">
        <v>13</v>
      </c>
      <c r="D8" s="61">
        <v>174061</v>
      </c>
      <c r="E8" s="62">
        <v>215929</v>
      </c>
      <c r="F8" s="61">
        <v>307370</v>
      </c>
      <c r="G8" s="60">
        <v>209618</v>
      </c>
      <c r="H8" s="18">
        <v>259498</v>
      </c>
      <c r="I8" s="60">
        <v>291188</v>
      </c>
      <c r="M8" s="183"/>
      <c r="N8" s="10" t="s">
        <v>16</v>
      </c>
      <c r="O8" s="19">
        <v>71900</v>
      </c>
      <c r="P8" s="19">
        <v>61075</v>
      </c>
      <c r="Q8" s="19">
        <v>98847</v>
      </c>
      <c r="R8" s="19">
        <v>86861</v>
      </c>
      <c r="S8" s="19">
        <v>76080</v>
      </c>
      <c r="T8" s="19">
        <v>68048</v>
      </c>
      <c r="U8" s="19">
        <v>65814</v>
      </c>
      <c r="V8" s="19">
        <v>7137</v>
      </c>
      <c r="W8" s="19">
        <v>24879</v>
      </c>
      <c r="X8" s="19">
        <v>7824</v>
      </c>
      <c r="Y8" s="19">
        <v>12125</v>
      </c>
      <c r="Z8" s="19">
        <v>36324</v>
      </c>
      <c r="AA8" s="19">
        <v>53476</v>
      </c>
      <c r="AB8" s="77"/>
      <c r="AC8" s="77"/>
      <c r="AD8" s="146"/>
      <c r="AE8" s="146"/>
      <c r="AF8" s="146"/>
      <c r="AG8" s="146"/>
    </row>
    <row r="9" spans="2:33">
      <c r="B9" s="179"/>
      <c r="C9" s="10" t="s">
        <v>14</v>
      </c>
      <c r="D9" s="58">
        <v>18086</v>
      </c>
      <c r="E9" s="59">
        <v>13965</v>
      </c>
      <c r="F9" s="58">
        <v>15094</v>
      </c>
      <c r="G9" s="57">
        <v>21000</v>
      </c>
      <c r="H9" s="19">
        <v>26704</v>
      </c>
      <c r="I9" s="57">
        <v>19622</v>
      </c>
      <c r="K9" s="77"/>
      <c r="M9" s="183"/>
      <c r="N9" s="10" t="s">
        <v>63</v>
      </c>
      <c r="O9" s="47">
        <v>5542</v>
      </c>
      <c r="P9" s="47">
        <v>8146</v>
      </c>
      <c r="Q9" s="47">
        <v>7277</v>
      </c>
      <c r="R9" s="47">
        <v>3424</v>
      </c>
      <c r="S9" s="47">
        <v>7508</v>
      </c>
      <c r="T9" s="47">
        <v>9867</v>
      </c>
      <c r="U9" s="47">
        <v>5478</v>
      </c>
      <c r="V9" s="47">
        <v>645</v>
      </c>
      <c r="W9" s="47">
        <v>4629</v>
      </c>
      <c r="X9" s="47">
        <v>2788</v>
      </c>
      <c r="Y9" s="47">
        <v>6329</v>
      </c>
      <c r="Z9" s="47">
        <v>4196</v>
      </c>
      <c r="AA9" s="47">
        <v>7636</v>
      </c>
      <c r="AB9" s="77"/>
      <c r="AC9" s="77"/>
      <c r="AD9" s="146"/>
      <c r="AE9" s="146"/>
      <c r="AF9" s="146"/>
      <c r="AG9" s="146"/>
    </row>
    <row r="10" spans="2:33">
      <c r="B10" s="179"/>
      <c r="C10" s="10" t="s">
        <v>15</v>
      </c>
      <c r="D10" s="58">
        <v>100022</v>
      </c>
      <c r="E10" s="59">
        <v>88263</v>
      </c>
      <c r="F10" s="58">
        <v>83574</v>
      </c>
      <c r="G10" s="57">
        <v>66859</v>
      </c>
      <c r="H10" s="19">
        <v>102220</v>
      </c>
      <c r="I10" s="57">
        <v>89514</v>
      </c>
      <c r="K10" s="77"/>
      <c r="M10" s="183"/>
      <c r="N10" s="10" t="s">
        <v>64</v>
      </c>
      <c r="O10" s="47">
        <v>242683</v>
      </c>
      <c r="P10" s="47">
        <v>181736</v>
      </c>
      <c r="Q10" s="47">
        <v>241486</v>
      </c>
      <c r="R10" s="47">
        <v>325105</v>
      </c>
      <c r="S10" s="47">
        <v>249227</v>
      </c>
      <c r="T10" s="47">
        <v>177879</v>
      </c>
      <c r="U10" s="47">
        <v>180779</v>
      </c>
      <c r="V10" s="47">
        <v>60971</v>
      </c>
      <c r="W10" s="47">
        <v>118384</v>
      </c>
      <c r="X10" s="47">
        <v>31187</v>
      </c>
      <c r="Y10" s="47">
        <v>83867</v>
      </c>
      <c r="Z10" s="47">
        <v>166050</v>
      </c>
      <c r="AA10" s="47">
        <v>281483</v>
      </c>
      <c r="AB10" s="77"/>
      <c r="AC10" s="77"/>
      <c r="AD10" s="77"/>
      <c r="AE10" s="146"/>
      <c r="AF10" s="146"/>
      <c r="AG10" s="146"/>
    </row>
    <row r="11" spans="2:33">
      <c r="B11" s="180"/>
      <c r="C11" s="10" t="s">
        <v>16</v>
      </c>
      <c r="D11" s="58">
        <v>231871</v>
      </c>
      <c r="E11" s="59">
        <v>320266</v>
      </c>
      <c r="F11" s="58">
        <v>312702</v>
      </c>
      <c r="G11" s="57">
        <v>235482</v>
      </c>
      <c r="H11" s="19">
        <v>281462</v>
      </c>
      <c r="I11" s="57">
        <v>368377</v>
      </c>
      <c r="K11" s="77"/>
      <c r="M11" s="183" t="s">
        <v>23</v>
      </c>
      <c r="N11" s="10" t="s">
        <v>13</v>
      </c>
      <c r="O11" s="20">
        <v>12771</v>
      </c>
      <c r="P11" s="20">
        <v>8308</v>
      </c>
      <c r="Q11" s="20">
        <v>13604</v>
      </c>
      <c r="R11" s="20">
        <v>20806</v>
      </c>
      <c r="S11" s="20">
        <v>12517</v>
      </c>
      <c r="T11" s="20">
        <v>9360</v>
      </c>
      <c r="U11" s="20">
        <v>61325</v>
      </c>
      <c r="V11" s="20">
        <v>196941</v>
      </c>
      <c r="W11" s="20">
        <v>103009</v>
      </c>
      <c r="X11" s="20">
        <v>17952</v>
      </c>
      <c r="Y11" s="20">
        <v>25692</v>
      </c>
      <c r="Z11" s="20">
        <v>56095</v>
      </c>
      <c r="AA11" s="20">
        <v>27267</v>
      </c>
      <c r="AB11" s="77"/>
      <c r="AC11" s="77"/>
      <c r="AD11" s="77"/>
      <c r="AE11" s="146"/>
      <c r="AF11" s="146"/>
      <c r="AG11" s="146"/>
    </row>
    <row r="12" spans="2:33">
      <c r="B12" s="176" t="s">
        <v>23</v>
      </c>
      <c r="C12" s="10" t="s">
        <v>13</v>
      </c>
      <c r="D12" s="55">
        <v>3389</v>
      </c>
      <c r="E12" s="56">
        <v>9352</v>
      </c>
      <c r="F12" s="55">
        <v>7817</v>
      </c>
      <c r="G12" s="54">
        <v>6555</v>
      </c>
      <c r="H12" s="20">
        <v>9823</v>
      </c>
      <c r="I12" s="54">
        <v>20570</v>
      </c>
      <c r="M12" s="183"/>
      <c r="N12" s="10" t="s">
        <v>14</v>
      </c>
      <c r="O12" s="21">
        <v>1726</v>
      </c>
      <c r="P12" s="21">
        <v>1799</v>
      </c>
      <c r="Q12" s="21">
        <v>2291</v>
      </c>
      <c r="R12" s="21">
        <v>2144</v>
      </c>
      <c r="S12" s="21">
        <v>2527</v>
      </c>
      <c r="T12" s="21">
        <v>2509</v>
      </c>
      <c r="U12" s="21">
        <v>8911</v>
      </c>
      <c r="V12" s="21">
        <v>10047</v>
      </c>
      <c r="W12" s="21">
        <v>8946</v>
      </c>
      <c r="X12" s="21">
        <v>3444</v>
      </c>
      <c r="Y12" s="21">
        <v>3183</v>
      </c>
      <c r="Z12" s="21">
        <v>3629</v>
      </c>
      <c r="AA12" s="21">
        <v>3409</v>
      </c>
      <c r="AB12" s="77"/>
      <c r="AC12" s="77"/>
      <c r="AD12" s="77"/>
      <c r="AE12" s="146"/>
      <c r="AF12" s="146"/>
      <c r="AG12" s="146"/>
    </row>
    <row r="13" spans="2:33" ht="15" customHeight="1">
      <c r="B13" s="177"/>
      <c r="C13" s="10" t="s">
        <v>14</v>
      </c>
      <c r="D13" s="52">
        <v>652</v>
      </c>
      <c r="E13" s="53">
        <v>981</v>
      </c>
      <c r="F13" s="52">
        <v>1191</v>
      </c>
      <c r="G13" s="51">
        <v>1024</v>
      </c>
      <c r="H13" s="21">
        <v>1658</v>
      </c>
      <c r="I13" s="51">
        <v>1763</v>
      </c>
      <c r="M13" s="183"/>
      <c r="N13" s="10" t="s">
        <v>15</v>
      </c>
      <c r="O13" s="21">
        <v>13</v>
      </c>
      <c r="P13" s="21">
        <v>33</v>
      </c>
      <c r="Q13" s="21">
        <v>40</v>
      </c>
      <c r="R13" s="21">
        <v>55</v>
      </c>
      <c r="S13" s="21">
        <v>52</v>
      </c>
      <c r="T13" s="21">
        <v>91</v>
      </c>
      <c r="U13" s="21">
        <v>197</v>
      </c>
      <c r="V13" s="21">
        <v>217</v>
      </c>
      <c r="W13" s="21">
        <v>277</v>
      </c>
      <c r="X13" s="21">
        <v>98</v>
      </c>
      <c r="Y13" s="21">
        <v>147</v>
      </c>
      <c r="Z13" s="21">
        <v>68</v>
      </c>
      <c r="AA13" s="21">
        <v>102</v>
      </c>
      <c r="AE13" s="146"/>
      <c r="AF13" s="146"/>
      <c r="AG13" s="146"/>
    </row>
    <row r="14" spans="2:33">
      <c r="B14" s="177"/>
      <c r="C14" s="10" t="s">
        <v>15</v>
      </c>
      <c r="D14" s="52">
        <v>2585</v>
      </c>
      <c r="E14" s="53">
        <v>7155</v>
      </c>
      <c r="F14" s="52">
        <v>5005</v>
      </c>
      <c r="G14" s="51">
        <v>1850</v>
      </c>
      <c r="H14" s="21">
        <v>3986</v>
      </c>
      <c r="I14" s="51">
        <v>8285</v>
      </c>
      <c r="M14" s="183"/>
      <c r="N14" s="10" t="s">
        <v>16</v>
      </c>
      <c r="O14" s="21">
        <v>6107</v>
      </c>
      <c r="P14" s="21">
        <v>2267</v>
      </c>
      <c r="Q14" s="21">
        <v>5672</v>
      </c>
      <c r="R14" s="21">
        <v>9177</v>
      </c>
      <c r="S14" s="21">
        <v>7236</v>
      </c>
      <c r="T14" s="21">
        <v>2250</v>
      </c>
      <c r="U14" s="21">
        <v>20240</v>
      </c>
      <c r="V14" s="21">
        <v>22596</v>
      </c>
      <c r="W14" s="21">
        <v>18119</v>
      </c>
      <c r="X14" s="21">
        <v>11051</v>
      </c>
      <c r="Y14" s="21">
        <v>6324</v>
      </c>
      <c r="Z14" s="21">
        <v>9055</v>
      </c>
      <c r="AA14" s="21">
        <v>6164</v>
      </c>
      <c r="AE14" s="146"/>
      <c r="AF14" s="146"/>
      <c r="AG14" s="146"/>
    </row>
    <row r="15" spans="2:33" ht="15" thickBot="1">
      <c r="B15" s="177"/>
      <c r="C15" s="10" t="s">
        <v>16</v>
      </c>
      <c r="D15" s="49">
        <v>4128</v>
      </c>
      <c r="E15" s="50">
        <v>9808</v>
      </c>
      <c r="F15" s="49">
        <v>10160</v>
      </c>
      <c r="G15" s="48">
        <v>4025</v>
      </c>
      <c r="H15" s="22">
        <v>5105</v>
      </c>
      <c r="I15" s="48">
        <v>20961</v>
      </c>
      <c r="L15" s="103"/>
      <c r="M15" s="183"/>
      <c r="N15" s="10" t="s">
        <v>63</v>
      </c>
      <c r="O15" s="21">
        <v>71</v>
      </c>
      <c r="P15" s="21">
        <v>183</v>
      </c>
      <c r="Q15" s="21">
        <v>191</v>
      </c>
      <c r="R15" s="21">
        <v>77</v>
      </c>
      <c r="S15" s="21">
        <v>144</v>
      </c>
      <c r="T15" s="21">
        <v>260</v>
      </c>
      <c r="U15" s="21">
        <v>2482</v>
      </c>
      <c r="V15" s="21">
        <v>775</v>
      </c>
      <c r="W15" s="21">
        <v>758</v>
      </c>
      <c r="X15" s="21">
        <v>1200</v>
      </c>
      <c r="Y15" s="21">
        <v>2711</v>
      </c>
      <c r="Z15" s="21">
        <v>566</v>
      </c>
      <c r="AA15" s="21">
        <v>278</v>
      </c>
      <c r="AE15" s="146"/>
      <c r="AF15" s="146"/>
      <c r="AG15" s="146"/>
    </row>
    <row r="16" spans="2:33" ht="15" thickBot="1">
      <c r="M16" s="183"/>
      <c r="N16" s="10" t="s">
        <v>64</v>
      </c>
      <c r="O16" s="22">
        <v>7221</v>
      </c>
      <c r="P16" s="22">
        <v>4118</v>
      </c>
      <c r="Q16" s="22">
        <v>4768</v>
      </c>
      <c r="R16" s="22">
        <v>8676</v>
      </c>
      <c r="S16" s="22">
        <v>7237</v>
      </c>
      <c r="T16" s="22">
        <v>3756</v>
      </c>
      <c r="U16" s="22">
        <v>10449</v>
      </c>
      <c r="V16" s="22">
        <v>27054</v>
      </c>
      <c r="W16" s="22">
        <v>14725</v>
      </c>
      <c r="X16" s="22">
        <v>11908</v>
      </c>
      <c r="Y16" s="22">
        <v>4498</v>
      </c>
      <c r="Z16" s="22">
        <v>6646</v>
      </c>
      <c r="AA16" s="22">
        <v>5964</v>
      </c>
      <c r="AE16" s="146"/>
      <c r="AF16" s="146"/>
      <c r="AG16" s="146"/>
    </row>
    <row r="17" spans="1:33">
      <c r="AE17" s="146"/>
      <c r="AF17" s="146"/>
      <c r="AG17" s="146"/>
    </row>
    <row r="18" spans="1:33">
      <c r="B18" s="9" t="s">
        <v>94</v>
      </c>
      <c r="M18" s="9" t="s">
        <v>79</v>
      </c>
      <c r="AE18" s="146"/>
      <c r="AF18" s="146"/>
      <c r="AG18" s="146"/>
    </row>
    <row r="19" spans="1:33">
      <c r="B19" s="9"/>
      <c r="AE19" s="146"/>
      <c r="AF19" s="146"/>
      <c r="AG19" s="146"/>
    </row>
    <row r="20" spans="1:33">
      <c r="AE20" s="146"/>
      <c r="AF20" s="146"/>
      <c r="AG20" s="146"/>
    </row>
    <row r="21" spans="1:33" s="74" customFormat="1">
      <c r="M21" s="147"/>
      <c r="AE21" s="146"/>
      <c r="AF21" s="146"/>
      <c r="AG21" s="146"/>
    </row>
    <row r="22" spans="1:33" s="74" customFormat="1">
      <c r="AE22" s="146"/>
      <c r="AF22" s="146"/>
      <c r="AG22" s="146"/>
    </row>
    <row r="23" spans="1:33" s="74" customFormat="1">
      <c r="AE23" s="146"/>
      <c r="AF23" s="146"/>
      <c r="AG23" s="146"/>
    </row>
    <row r="24" spans="1:33" s="74" customFormat="1">
      <c r="AE24" s="146"/>
      <c r="AF24" s="146"/>
      <c r="AG24" s="146"/>
    </row>
    <row r="25" spans="1:33" s="74" customFormat="1">
      <c r="A25" s="153"/>
      <c r="B25" s="153"/>
      <c r="C25" s="153"/>
      <c r="D25" s="153"/>
      <c r="E25" s="153"/>
      <c r="F25" s="153"/>
      <c r="G25" s="153"/>
      <c r="H25" s="153"/>
      <c r="I25" s="153"/>
      <c r="J25" s="153"/>
      <c r="K25" s="153"/>
      <c r="L25" s="153"/>
      <c r="AE25" s="146"/>
      <c r="AF25" s="146"/>
      <c r="AG25" s="146"/>
    </row>
    <row r="26" spans="1:33" s="74" customFormat="1">
      <c r="A26" s="153"/>
      <c r="B26" s="153"/>
      <c r="C26" s="153"/>
      <c r="D26" s="153"/>
      <c r="E26" s="153"/>
      <c r="F26" s="153"/>
      <c r="G26" s="153"/>
      <c r="H26" s="153"/>
      <c r="I26" s="153"/>
      <c r="J26" s="153"/>
      <c r="K26" s="153"/>
      <c r="L26" s="153"/>
    </row>
    <row r="27" spans="1:33" s="74" customFormat="1">
      <c r="A27" s="153"/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</row>
    <row r="28" spans="1:33" s="74" customFormat="1">
      <c r="A28" s="153"/>
      <c r="B28" s="153"/>
      <c r="C28" s="153" t="s">
        <v>17</v>
      </c>
      <c r="D28" s="153"/>
      <c r="E28" s="153"/>
      <c r="F28" s="153"/>
      <c r="G28" s="153"/>
      <c r="H28" s="153"/>
      <c r="I28" s="153"/>
      <c r="J28" s="153"/>
      <c r="K28" s="153"/>
      <c r="L28" s="153"/>
    </row>
    <row r="29" spans="1:33" s="74" customFormat="1">
      <c r="A29" s="153"/>
      <c r="B29" s="153"/>
      <c r="C29" s="153"/>
      <c r="D29" s="153"/>
      <c r="E29" s="153"/>
      <c r="F29" s="153"/>
      <c r="G29" s="153"/>
      <c r="H29" s="153"/>
      <c r="I29" s="153"/>
      <c r="J29" s="153"/>
      <c r="K29" s="153"/>
      <c r="L29" s="153"/>
    </row>
    <row r="30" spans="1:33" s="74" customFormat="1">
      <c r="A30" s="153"/>
      <c r="B30" s="153"/>
      <c r="C30" s="153"/>
      <c r="D30" s="153"/>
      <c r="E30" s="153"/>
      <c r="F30" s="153"/>
      <c r="G30" s="153"/>
      <c r="H30" s="153"/>
      <c r="I30" s="153"/>
      <c r="J30" s="153"/>
      <c r="K30" s="153"/>
      <c r="L30" s="153"/>
      <c r="Q30" s="153"/>
      <c r="R30" s="153"/>
      <c r="S30" s="153"/>
      <c r="T30" s="153"/>
      <c r="U30" s="153"/>
      <c r="V30" s="153"/>
      <c r="W30" s="153"/>
    </row>
    <row r="31" spans="1:33" s="74" customFormat="1">
      <c r="A31" s="153"/>
      <c r="B31" s="153"/>
      <c r="C31" s="153"/>
      <c r="D31" s="153"/>
      <c r="E31" s="153"/>
      <c r="F31" s="153"/>
      <c r="G31" s="153"/>
      <c r="H31" s="153"/>
      <c r="I31" s="153"/>
      <c r="J31" s="153"/>
      <c r="K31" s="153"/>
      <c r="L31" s="153"/>
      <c r="Q31" s="153"/>
      <c r="R31" s="153"/>
      <c r="S31" s="153"/>
      <c r="T31" s="153"/>
      <c r="U31" s="153"/>
      <c r="V31" s="153"/>
      <c r="W31" s="153"/>
    </row>
    <row r="32" spans="1:33" s="74" customFormat="1">
      <c r="A32" s="153"/>
      <c r="B32" s="153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Q32" s="153"/>
      <c r="R32" s="153"/>
      <c r="S32" s="153"/>
      <c r="T32" s="153"/>
      <c r="U32" s="153"/>
      <c r="V32" s="153"/>
      <c r="W32" s="153"/>
    </row>
    <row r="33" spans="1:26" s="74" customFormat="1">
      <c r="A33" s="153"/>
      <c r="B33" s="153"/>
      <c r="C33" s="153"/>
      <c r="D33" s="153"/>
      <c r="E33" s="153"/>
      <c r="F33" s="153"/>
      <c r="G33" s="153"/>
      <c r="H33" s="153"/>
      <c r="I33" s="153"/>
      <c r="J33" s="153"/>
      <c r="K33" s="153"/>
      <c r="L33" s="153"/>
      <c r="Q33" s="153"/>
      <c r="R33" s="153"/>
      <c r="S33" s="153"/>
      <c r="T33" s="153"/>
      <c r="U33" s="153"/>
      <c r="V33" s="153"/>
      <c r="W33" s="153"/>
    </row>
    <row r="34" spans="1:26" s="74" customFormat="1">
      <c r="A34" s="153"/>
      <c r="B34" s="153"/>
      <c r="C34" s="153"/>
      <c r="D34" s="153"/>
      <c r="E34" s="153"/>
      <c r="F34" s="153"/>
      <c r="G34" s="153"/>
      <c r="H34" s="153"/>
      <c r="I34" s="153"/>
      <c r="J34" s="153"/>
      <c r="K34" s="153"/>
      <c r="L34" s="153"/>
      <c r="Q34" s="153"/>
      <c r="R34" s="153"/>
      <c r="S34" s="153"/>
      <c r="T34" s="153"/>
      <c r="U34" s="153"/>
      <c r="V34" s="153"/>
      <c r="W34" s="153"/>
    </row>
    <row r="35" spans="1:26" s="74" customFormat="1">
      <c r="A35" s="153"/>
      <c r="B35" s="153"/>
      <c r="C35" s="153"/>
      <c r="D35" s="153"/>
      <c r="E35" s="153"/>
      <c r="F35" s="153"/>
      <c r="G35" s="153"/>
      <c r="H35" s="153"/>
      <c r="I35" s="153"/>
      <c r="J35" s="153"/>
      <c r="K35" s="153"/>
      <c r="L35" s="153"/>
      <c r="Q35" s="153"/>
      <c r="R35" s="153"/>
      <c r="S35" s="153"/>
      <c r="T35" s="153"/>
      <c r="U35" s="153"/>
      <c r="V35" s="153"/>
      <c r="W35" s="153"/>
    </row>
    <row r="36" spans="1:26" s="63" customFormat="1">
      <c r="A36" s="104"/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</row>
    <row r="37" spans="1:26" s="74" customFormat="1"/>
    <row r="38" spans="1:26">
      <c r="M38" s="63"/>
      <c r="N38" s="63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</row>
    <row r="39" spans="1:26">
      <c r="M39" s="63"/>
      <c r="N39" s="63"/>
      <c r="O39" s="63"/>
      <c r="P39" s="63"/>
      <c r="Q39" s="63"/>
      <c r="R39" s="63"/>
    </row>
  </sheetData>
  <sheetProtection algorithmName="SHA-512" hashValue="ds6JwNXR9np8Co6vdgEnIjUjrpRNKWHkuzIrg0RIG2r9Tt0+3BgMqotU3KXp7u/EAfuhxbbmJJGnMVI+klaQ2w==" saltValue="qeD+0BWrh9nYYQ8VgM5LWg==" spinCount="100000" sheet="1" objects="1" scenarios="1"/>
  <mergeCells count="10">
    <mergeCell ref="M5:M10"/>
    <mergeCell ref="M11:M16"/>
    <mergeCell ref="I6:I7"/>
    <mergeCell ref="H6:H7"/>
    <mergeCell ref="G6:G7"/>
    <mergeCell ref="B12:B15"/>
    <mergeCell ref="B8:B11"/>
    <mergeCell ref="D6:D7"/>
    <mergeCell ref="E6:E7"/>
    <mergeCell ref="F6:F7"/>
  </mergeCells>
  <phoneticPr fontId="46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G47"/>
  <sheetViews>
    <sheetView showGridLines="0" zoomScale="70" zoomScaleNormal="70" workbookViewId="0">
      <selection activeCell="K7" sqref="K7"/>
    </sheetView>
  </sheetViews>
  <sheetFormatPr defaultColWidth="9.109375" defaultRowHeight="14.4"/>
  <cols>
    <col min="1" max="1" width="9.109375" style="8"/>
    <col min="2" max="2" width="6.33203125" style="8" customWidth="1"/>
    <col min="3" max="3" width="13.44140625" style="8" bestFit="1" customWidth="1"/>
    <col min="4" max="5" width="14.109375" style="8" bestFit="1" customWidth="1"/>
    <col min="6" max="6" width="12.5546875" style="8" bestFit="1" customWidth="1"/>
    <col min="7" max="7" width="13.5546875" style="8" bestFit="1" customWidth="1"/>
    <col min="8" max="9" width="14.109375" style="8" bestFit="1" customWidth="1"/>
    <col min="10" max="10" width="12.33203125" style="8" bestFit="1" customWidth="1"/>
    <col min="11" max="11" width="13.44140625" style="8" bestFit="1" customWidth="1"/>
    <col min="12" max="12" width="12.33203125" style="8" customWidth="1"/>
    <col min="13" max="13" width="6.33203125" style="8" customWidth="1"/>
    <col min="14" max="14" width="13.44140625" style="8" customWidth="1"/>
    <col min="15" max="15" width="14.109375" style="8" customWidth="1"/>
    <col min="16" max="16" width="13.5546875" style="8" customWidth="1"/>
    <col min="17" max="21" width="14.109375" style="8" customWidth="1"/>
    <col min="22" max="22" width="12.5546875" style="8" customWidth="1"/>
    <col min="23" max="26" width="11.33203125" style="8" customWidth="1"/>
    <col min="27" max="27" width="11.33203125" style="8" bestFit="1" customWidth="1"/>
    <col min="28" max="31" width="9.109375" style="8" customWidth="1"/>
    <col min="32" max="16384" width="9.109375" style="8"/>
  </cols>
  <sheetData>
    <row r="1" spans="2:33">
      <c r="AD1" s="146"/>
      <c r="AE1" s="146"/>
    </row>
    <row r="2" spans="2:33">
      <c r="B2" s="24" t="s">
        <v>5</v>
      </c>
      <c r="M2" s="9" t="s">
        <v>93</v>
      </c>
      <c r="AC2" s="146"/>
      <c r="AD2" s="146"/>
      <c r="AE2" s="146"/>
    </row>
    <row r="3" spans="2:33">
      <c r="AC3" s="146"/>
      <c r="AD3" s="146"/>
      <c r="AE3" s="146"/>
    </row>
    <row r="4" spans="2:33" ht="15" thickBot="1">
      <c r="B4" s="9" t="s">
        <v>92</v>
      </c>
      <c r="N4" s="1"/>
      <c r="O4" s="75" t="s">
        <v>65</v>
      </c>
      <c r="P4" s="93" t="s">
        <v>101</v>
      </c>
      <c r="Q4" s="95" t="s">
        <v>109</v>
      </c>
      <c r="R4" s="100" t="s">
        <v>131</v>
      </c>
      <c r="S4" s="101" t="s">
        <v>135</v>
      </c>
      <c r="T4" s="111" t="s">
        <v>159</v>
      </c>
      <c r="U4" s="113" t="s">
        <v>168</v>
      </c>
      <c r="V4" s="132" t="s">
        <v>169</v>
      </c>
      <c r="W4" s="135" t="s">
        <v>180</v>
      </c>
      <c r="X4" s="139" t="s">
        <v>193</v>
      </c>
      <c r="Y4" s="140" t="s">
        <v>194</v>
      </c>
      <c r="Z4" s="156" t="s">
        <v>202</v>
      </c>
      <c r="AA4" s="152" t="s">
        <v>206</v>
      </c>
      <c r="AB4" s="77"/>
      <c r="AC4" s="146"/>
      <c r="AD4" s="146"/>
      <c r="AE4" s="146"/>
      <c r="AF4" s="77"/>
      <c r="AG4" s="77"/>
    </row>
    <row r="5" spans="2:33" ht="15" customHeight="1">
      <c r="D5" s="9"/>
      <c r="M5" s="183" t="s">
        <v>24</v>
      </c>
      <c r="N5" s="10" t="s">
        <v>13</v>
      </c>
      <c r="O5" s="18">
        <v>1067957</v>
      </c>
      <c r="P5" s="18">
        <v>621369</v>
      </c>
      <c r="Q5" s="18">
        <v>781061</v>
      </c>
      <c r="R5" s="18">
        <v>762774</v>
      </c>
      <c r="S5" s="18">
        <v>1125525</v>
      </c>
      <c r="T5" s="18">
        <v>641010</v>
      </c>
      <c r="U5" s="18">
        <v>575703</v>
      </c>
      <c r="V5" s="18">
        <v>186317</v>
      </c>
      <c r="W5" s="18">
        <v>479590</v>
      </c>
      <c r="X5" s="18">
        <v>118588</v>
      </c>
      <c r="Y5" s="18">
        <v>228115</v>
      </c>
      <c r="Z5" s="18">
        <v>715656</v>
      </c>
      <c r="AA5" s="18">
        <v>833292</v>
      </c>
      <c r="AB5" s="77"/>
      <c r="AC5" s="146"/>
      <c r="AD5" s="146"/>
      <c r="AE5" s="146"/>
      <c r="AF5" s="77"/>
      <c r="AG5" s="77"/>
    </row>
    <row r="6" spans="2:33">
      <c r="C6" s="1"/>
      <c r="D6" s="185" t="s">
        <v>9</v>
      </c>
      <c r="E6" s="187" t="s">
        <v>10</v>
      </c>
      <c r="F6" s="187" t="s">
        <v>11</v>
      </c>
      <c r="G6" s="181" t="s">
        <v>12</v>
      </c>
      <c r="H6" s="187" t="s">
        <v>25</v>
      </c>
      <c r="I6" s="187" t="s">
        <v>73</v>
      </c>
      <c r="M6" s="183"/>
      <c r="N6" s="10" t="s">
        <v>14</v>
      </c>
      <c r="O6" s="19">
        <v>41954</v>
      </c>
      <c r="P6" s="19">
        <v>56537</v>
      </c>
      <c r="Q6" s="19">
        <v>73408</v>
      </c>
      <c r="R6" s="19">
        <v>52539</v>
      </c>
      <c r="S6" s="19">
        <v>61288</v>
      </c>
      <c r="T6" s="19">
        <v>74454</v>
      </c>
      <c r="U6" s="19">
        <v>53834</v>
      </c>
      <c r="V6" s="19">
        <v>6925</v>
      </c>
      <c r="W6" s="19">
        <v>11589</v>
      </c>
      <c r="X6" s="19">
        <v>9358</v>
      </c>
      <c r="Y6" s="19">
        <v>17314</v>
      </c>
      <c r="Z6" s="19">
        <v>28617</v>
      </c>
      <c r="AA6" s="19">
        <v>35232</v>
      </c>
      <c r="AB6" s="77"/>
      <c r="AC6" s="146"/>
      <c r="AD6" s="146"/>
      <c r="AE6" s="146"/>
      <c r="AF6" s="77"/>
      <c r="AG6" s="77"/>
    </row>
    <row r="7" spans="2:33" ht="15" thickBot="1">
      <c r="C7" s="1"/>
      <c r="D7" s="186"/>
      <c r="E7" s="188"/>
      <c r="F7" s="188"/>
      <c r="G7" s="182"/>
      <c r="H7" s="188"/>
      <c r="I7" s="188"/>
      <c r="M7" s="183"/>
      <c r="N7" s="10" t="s">
        <v>15</v>
      </c>
      <c r="O7" s="19">
        <v>2212</v>
      </c>
      <c r="P7" s="19">
        <v>2465</v>
      </c>
      <c r="Q7" s="19">
        <v>2888</v>
      </c>
      <c r="R7" s="19">
        <v>2221</v>
      </c>
      <c r="S7" s="19">
        <v>3410</v>
      </c>
      <c r="T7" s="19">
        <v>2979</v>
      </c>
      <c r="U7" s="19">
        <v>1794</v>
      </c>
      <c r="V7" s="19">
        <v>191</v>
      </c>
      <c r="W7" s="19">
        <v>496</v>
      </c>
      <c r="X7" s="19">
        <v>780</v>
      </c>
      <c r="Y7" s="19">
        <v>1201</v>
      </c>
      <c r="Z7" s="19">
        <v>1191</v>
      </c>
      <c r="AA7" s="19">
        <v>1327</v>
      </c>
      <c r="AB7" s="77"/>
      <c r="AC7" s="146"/>
      <c r="AD7" s="146"/>
      <c r="AE7" s="146"/>
      <c r="AF7" s="77"/>
      <c r="AG7" s="77"/>
    </row>
    <row r="8" spans="2:33">
      <c r="B8" s="178" t="s">
        <v>24</v>
      </c>
      <c r="C8" s="10" t="s">
        <v>13</v>
      </c>
      <c r="D8" s="88">
        <v>482512</v>
      </c>
      <c r="E8" s="65">
        <v>565322</v>
      </c>
      <c r="F8" s="64">
        <v>781733</v>
      </c>
      <c r="G8" s="65">
        <v>575281</v>
      </c>
      <c r="H8" s="64">
        <v>718475</v>
      </c>
      <c r="I8" s="65">
        <v>767224</v>
      </c>
      <c r="M8" s="183"/>
      <c r="N8" s="10" t="s">
        <v>16</v>
      </c>
      <c r="O8" s="19">
        <v>179377</v>
      </c>
      <c r="P8" s="19">
        <v>184333</v>
      </c>
      <c r="Q8" s="19">
        <v>258451</v>
      </c>
      <c r="R8" s="19">
        <v>217585</v>
      </c>
      <c r="S8" s="19">
        <v>193205</v>
      </c>
      <c r="T8" s="19">
        <v>201964</v>
      </c>
      <c r="U8" s="19">
        <v>159301</v>
      </c>
      <c r="V8" s="19">
        <v>14945</v>
      </c>
      <c r="W8" s="19">
        <v>50371</v>
      </c>
      <c r="X8" s="19">
        <v>17961</v>
      </c>
      <c r="Y8" s="19">
        <v>20613</v>
      </c>
      <c r="Z8" s="19">
        <v>73261</v>
      </c>
      <c r="AA8" s="19">
        <v>121304</v>
      </c>
      <c r="AB8" s="77"/>
      <c r="AC8" s="146"/>
      <c r="AD8" s="146"/>
      <c r="AE8" s="146"/>
      <c r="AF8" s="77"/>
      <c r="AG8" s="77"/>
    </row>
    <row r="9" spans="2:33">
      <c r="B9" s="179"/>
      <c r="C9" s="10" t="s">
        <v>14</v>
      </c>
      <c r="D9" s="89">
        <v>39779</v>
      </c>
      <c r="E9" s="67">
        <v>31974</v>
      </c>
      <c r="F9" s="66">
        <v>36559</v>
      </c>
      <c r="G9" s="67">
        <v>50487</v>
      </c>
      <c r="H9" s="66">
        <v>59297</v>
      </c>
      <c r="I9" s="67">
        <v>45943</v>
      </c>
      <c r="M9" s="183"/>
      <c r="N9" s="10" t="s">
        <v>63</v>
      </c>
      <c r="O9" s="47">
        <v>15380</v>
      </c>
      <c r="P9" s="47">
        <v>23875</v>
      </c>
      <c r="Q9" s="47">
        <v>20163</v>
      </c>
      <c r="R9" s="47">
        <v>10220</v>
      </c>
      <c r="S9" s="47">
        <v>21426</v>
      </c>
      <c r="T9" s="47">
        <v>28120</v>
      </c>
      <c r="U9" s="47">
        <v>15561</v>
      </c>
      <c r="V9" s="47">
        <v>1669</v>
      </c>
      <c r="W9" s="47">
        <v>10720</v>
      </c>
      <c r="X9" s="47">
        <v>6853</v>
      </c>
      <c r="Y9" s="47">
        <v>12191</v>
      </c>
      <c r="Z9" s="47">
        <v>9467</v>
      </c>
      <c r="AA9" s="47">
        <v>19788</v>
      </c>
      <c r="AB9" s="77"/>
      <c r="AC9" s="146"/>
      <c r="AD9" s="146"/>
      <c r="AE9" s="146"/>
      <c r="AF9" s="77"/>
      <c r="AG9" s="77"/>
    </row>
    <row r="10" spans="2:33">
      <c r="B10" s="179"/>
      <c r="C10" s="10" t="s">
        <v>15</v>
      </c>
      <c r="D10" s="89">
        <v>242322</v>
      </c>
      <c r="E10" s="67">
        <v>214418</v>
      </c>
      <c r="F10" s="66">
        <v>198657</v>
      </c>
      <c r="G10" s="67">
        <v>185493</v>
      </c>
      <c r="H10" s="66">
        <v>262373</v>
      </c>
      <c r="I10" s="67">
        <v>225292</v>
      </c>
      <c r="M10" s="183"/>
      <c r="N10" s="10" t="s">
        <v>64</v>
      </c>
      <c r="O10" s="47">
        <v>788998</v>
      </c>
      <c r="P10" s="47">
        <v>783314</v>
      </c>
      <c r="Q10" s="47">
        <v>853838</v>
      </c>
      <c r="R10" s="47">
        <v>1102617</v>
      </c>
      <c r="S10" s="47">
        <v>784367</v>
      </c>
      <c r="T10" s="47">
        <v>728218</v>
      </c>
      <c r="U10" s="47">
        <v>538802</v>
      </c>
      <c r="V10" s="47">
        <v>110225</v>
      </c>
      <c r="W10" s="47">
        <v>303524</v>
      </c>
      <c r="X10" s="47">
        <v>76458</v>
      </c>
      <c r="Y10" s="47">
        <v>119083</v>
      </c>
      <c r="Z10" s="47">
        <v>354279</v>
      </c>
      <c r="AA10" s="47">
        <v>849127</v>
      </c>
      <c r="AB10" s="77"/>
      <c r="AC10" s="146"/>
      <c r="AD10" s="146"/>
      <c r="AE10" s="146"/>
      <c r="AF10" s="77"/>
      <c r="AG10" s="77"/>
    </row>
    <row r="11" spans="2:33" ht="15" customHeight="1">
      <c r="B11" s="180"/>
      <c r="C11" s="10" t="s">
        <v>16</v>
      </c>
      <c r="D11" s="89">
        <v>834979</v>
      </c>
      <c r="E11" s="67">
        <v>1188360</v>
      </c>
      <c r="F11" s="66">
        <v>872815</v>
      </c>
      <c r="G11" s="67">
        <v>811907</v>
      </c>
      <c r="H11" s="66">
        <v>936309</v>
      </c>
      <c r="I11" s="67">
        <v>1322438.23</v>
      </c>
      <c r="M11" s="183" t="s">
        <v>23</v>
      </c>
      <c r="N11" s="10" t="s">
        <v>13</v>
      </c>
      <c r="O11" s="20">
        <v>31385</v>
      </c>
      <c r="P11" s="20">
        <v>23581</v>
      </c>
      <c r="Q11" s="20">
        <v>37587</v>
      </c>
      <c r="R11" s="20">
        <v>54672</v>
      </c>
      <c r="S11" s="20">
        <v>32092</v>
      </c>
      <c r="T11" s="20">
        <v>28331</v>
      </c>
      <c r="U11" s="20">
        <v>167382</v>
      </c>
      <c r="V11" s="20">
        <v>585859</v>
      </c>
      <c r="W11" s="20">
        <v>289530</v>
      </c>
      <c r="X11" s="20">
        <v>46267</v>
      </c>
      <c r="Y11" s="20">
        <v>70750</v>
      </c>
      <c r="Z11" s="20">
        <v>156566</v>
      </c>
      <c r="AA11" s="20">
        <v>70626</v>
      </c>
      <c r="AB11" s="77"/>
      <c r="AC11" s="146"/>
      <c r="AD11" s="146"/>
      <c r="AE11" s="146"/>
      <c r="AF11" s="77"/>
      <c r="AG11" s="77"/>
    </row>
    <row r="12" spans="2:33" ht="15" customHeight="1">
      <c r="B12" s="176" t="s">
        <v>23</v>
      </c>
      <c r="C12" s="10" t="s">
        <v>13</v>
      </c>
      <c r="D12" s="90">
        <v>9403</v>
      </c>
      <c r="E12" s="69">
        <v>23095</v>
      </c>
      <c r="F12" s="68">
        <v>20411</v>
      </c>
      <c r="G12" s="69">
        <v>17623</v>
      </c>
      <c r="H12" s="68">
        <v>25557</v>
      </c>
      <c r="I12" s="69">
        <v>49332</v>
      </c>
      <c r="M12" s="183"/>
      <c r="N12" s="10" t="s">
        <v>14</v>
      </c>
      <c r="O12" s="21">
        <v>2947</v>
      </c>
      <c r="P12" s="21">
        <v>3349</v>
      </c>
      <c r="Q12" s="21">
        <v>4078</v>
      </c>
      <c r="R12" s="21">
        <v>4125</v>
      </c>
      <c r="S12" s="21">
        <v>4480</v>
      </c>
      <c r="T12" s="21">
        <v>4688</v>
      </c>
      <c r="U12" s="21">
        <v>19824</v>
      </c>
      <c r="V12" s="21">
        <v>23642</v>
      </c>
      <c r="W12" s="21">
        <v>20038</v>
      </c>
      <c r="X12" s="21">
        <v>7731</v>
      </c>
      <c r="Y12" s="21">
        <v>7025</v>
      </c>
      <c r="Z12" s="21">
        <v>8480</v>
      </c>
      <c r="AA12" s="21">
        <v>6758</v>
      </c>
      <c r="AB12" s="77"/>
      <c r="AC12" s="146"/>
      <c r="AD12" s="146"/>
      <c r="AE12" s="146"/>
      <c r="AF12" s="77"/>
      <c r="AG12" s="77"/>
    </row>
    <row r="13" spans="2:33" ht="15" customHeight="1">
      <c r="B13" s="177"/>
      <c r="C13" s="10" t="s">
        <v>14</v>
      </c>
      <c r="D13" s="91">
        <v>1200</v>
      </c>
      <c r="E13" s="71">
        <v>1899</v>
      </c>
      <c r="F13" s="70">
        <v>2047</v>
      </c>
      <c r="G13" s="71">
        <v>1889</v>
      </c>
      <c r="H13" s="70">
        <v>2916</v>
      </c>
      <c r="I13" s="71">
        <v>3186</v>
      </c>
      <c r="M13" s="183"/>
      <c r="N13" s="10" t="s">
        <v>15</v>
      </c>
      <c r="O13" s="21">
        <v>25</v>
      </c>
      <c r="P13" s="21">
        <v>67</v>
      </c>
      <c r="Q13" s="21">
        <v>65</v>
      </c>
      <c r="R13" s="21">
        <v>89</v>
      </c>
      <c r="S13" s="21">
        <v>90</v>
      </c>
      <c r="T13" s="21">
        <v>172</v>
      </c>
      <c r="U13" s="21">
        <v>404</v>
      </c>
      <c r="V13" s="21">
        <v>335</v>
      </c>
      <c r="W13" s="21">
        <v>411</v>
      </c>
      <c r="X13" s="21">
        <v>209</v>
      </c>
      <c r="Y13" s="21">
        <v>213</v>
      </c>
      <c r="Z13" s="21">
        <v>122</v>
      </c>
      <c r="AA13" s="21">
        <v>163</v>
      </c>
      <c r="AC13" s="146"/>
      <c r="AD13" s="146"/>
      <c r="AE13" s="146"/>
    </row>
    <row r="14" spans="2:33">
      <c r="B14" s="177"/>
      <c r="C14" s="10" t="s">
        <v>15</v>
      </c>
      <c r="D14" s="91">
        <v>5134</v>
      </c>
      <c r="E14" s="71">
        <v>12917</v>
      </c>
      <c r="F14" s="70">
        <v>9546</v>
      </c>
      <c r="G14" s="71">
        <v>4018</v>
      </c>
      <c r="H14" s="70">
        <v>8597</v>
      </c>
      <c r="I14" s="71">
        <v>18006</v>
      </c>
      <c r="M14" s="183"/>
      <c r="N14" s="10" t="s">
        <v>16</v>
      </c>
      <c r="O14" s="21">
        <v>12113</v>
      </c>
      <c r="P14" s="21">
        <v>5137</v>
      </c>
      <c r="Q14" s="21">
        <v>13045</v>
      </c>
      <c r="R14" s="21">
        <v>20411</v>
      </c>
      <c r="S14" s="21">
        <v>16331</v>
      </c>
      <c r="T14" s="21">
        <v>5263</v>
      </c>
      <c r="U14" s="21">
        <v>57143</v>
      </c>
      <c r="V14" s="21">
        <v>72058</v>
      </c>
      <c r="W14" s="21">
        <v>44921</v>
      </c>
      <c r="X14" s="21">
        <v>28444</v>
      </c>
      <c r="Y14" s="21">
        <v>14623</v>
      </c>
      <c r="Z14" s="21">
        <v>18718</v>
      </c>
      <c r="AA14" s="21">
        <v>12895</v>
      </c>
      <c r="AD14" s="146"/>
      <c r="AE14" s="146"/>
    </row>
    <row r="15" spans="2:33" ht="15" thickBot="1">
      <c r="B15" s="184"/>
      <c r="C15" s="10" t="s">
        <v>16</v>
      </c>
      <c r="D15" s="92">
        <v>11710</v>
      </c>
      <c r="E15" s="73">
        <v>23801</v>
      </c>
      <c r="F15" s="72">
        <v>24520</v>
      </c>
      <c r="G15" s="73">
        <v>10021</v>
      </c>
      <c r="H15" s="72">
        <v>13108</v>
      </c>
      <c r="I15" s="73">
        <v>41959.23</v>
      </c>
      <c r="M15" s="183"/>
      <c r="N15" s="10" t="s">
        <v>63</v>
      </c>
      <c r="O15" s="21">
        <v>184</v>
      </c>
      <c r="P15" s="21">
        <v>604</v>
      </c>
      <c r="Q15" s="21">
        <v>484</v>
      </c>
      <c r="R15" s="21">
        <v>207</v>
      </c>
      <c r="S15" s="21">
        <v>439</v>
      </c>
      <c r="T15" s="21">
        <v>760</v>
      </c>
      <c r="U15" s="21">
        <v>6899</v>
      </c>
      <c r="V15" s="21">
        <v>2302</v>
      </c>
      <c r="W15" s="21">
        <v>2380</v>
      </c>
      <c r="X15" s="21">
        <v>3815</v>
      </c>
      <c r="Y15" s="21">
        <v>6501</v>
      </c>
      <c r="Z15" s="21">
        <v>1602</v>
      </c>
      <c r="AA15" s="21">
        <v>594</v>
      </c>
      <c r="AD15" s="146"/>
      <c r="AE15" s="146"/>
    </row>
    <row r="16" spans="2:33" ht="15" thickBot="1">
      <c r="M16" s="183"/>
      <c r="N16" s="10" t="s">
        <v>64</v>
      </c>
      <c r="O16" s="22">
        <v>13899</v>
      </c>
      <c r="P16" s="22">
        <v>10638</v>
      </c>
      <c r="Q16" s="22">
        <v>11351</v>
      </c>
      <c r="R16" s="22">
        <v>20454</v>
      </c>
      <c r="S16" s="22">
        <v>14077</v>
      </c>
      <c r="T16" s="22">
        <v>9908</v>
      </c>
      <c r="U16" s="22">
        <v>59737</v>
      </c>
      <c r="V16" s="22">
        <v>164989</v>
      </c>
      <c r="W16" s="22">
        <v>49294</v>
      </c>
      <c r="X16" s="22">
        <v>29798</v>
      </c>
      <c r="Y16" s="22">
        <v>10228</v>
      </c>
      <c r="Z16" s="22">
        <v>15493</v>
      </c>
      <c r="AA16" s="22">
        <v>12223</v>
      </c>
      <c r="AD16" s="146"/>
      <c r="AE16" s="146"/>
    </row>
    <row r="17" spans="2:31">
      <c r="AD17" s="146"/>
      <c r="AE17" s="146"/>
    </row>
    <row r="18" spans="2:31">
      <c r="B18" s="9" t="s">
        <v>95</v>
      </c>
      <c r="M18" s="9" t="s">
        <v>96</v>
      </c>
      <c r="AD18" s="146"/>
      <c r="AE18" s="146"/>
    </row>
    <row r="19" spans="2:31">
      <c r="L19" s="63"/>
      <c r="AD19" s="146"/>
      <c r="AE19" s="146"/>
    </row>
    <row r="20" spans="2:31">
      <c r="L20" s="63"/>
      <c r="AA20" s="134"/>
      <c r="AD20" s="146"/>
      <c r="AE20" s="146"/>
    </row>
    <row r="21" spans="2:31" s="74" customFormat="1">
      <c r="AA21" s="134"/>
      <c r="AD21" s="146"/>
      <c r="AE21" s="146"/>
    </row>
    <row r="22" spans="2:31" s="74" customFormat="1">
      <c r="AA22" s="134"/>
      <c r="AD22" s="146"/>
      <c r="AE22" s="146"/>
    </row>
    <row r="23" spans="2:31" s="63" customFormat="1">
      <c r="X23" s="116"/>
      <c r="Y23" s="116"/>
      <c r="Z23" s="116"/>
      <c r="AA23" s="116"/>
      <c r="AD23" s="148"/>
      <c r="AE23" s="148"/>
    </row>
    <row r="24" spans="2:31" s="63" customFormat="1">
      <c r="X24" s="116"/>
      <c r="Y24" s="116"/>
      <c r="Z24" s="116"/>
      <c r="AA24" s="116"/>
      <c r="AD24" s="148"/>
      <c r="AE24" s="148"/>
    </row>
    <row r="25" spans="2:31" s="63" customFormat="1">
      <c r="X25" s="116"/>
      <c r="Y25" s="116"/>
      <c r="Z25" s="116"/>
      <c r="AA25" s="116"/>
    </row>
    <row r="26" spans="2:31" s="63" customFormat="1">
      <c r="O26" s="116"/>
      <c r="P26" s="116"/>
      <c r="Q26" s="116"/>
      <c r="R26" s="116"/>
      <c r="S26" s="116"/>
      <c r="T26" s="116"/>
      <c r="U26" s="116"/>
      <c r="V26" s="116"/>
      <c r="W26" s="116"/>
      <c r="X26" s="116" t="s">
        <v>169</v>
      </c>
      <c r="Y26" s="116"/>
      <c r="Z26" s="116"/>
      <c r="AA26" s="116"/>
    </row>
    <row r="27" spans="2:31" s="63" customFormat="1"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</row>
    <row r="28" spans="2:31" s="63" customFormat="1"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</row>
    <row r="29" spans="2:31" s="63" customFormat="1">
      <c r="C29" s="104"/>
      <c r="D29" s="104"/>
      <c r="E29" s="104"/>
      <c r="F29" s="104"/>
      <c r="G29" s="104"/>
      <c r="H29" s="104"/>
      <c r="O29" s="116"/>
      <c r="P29" s="116"/>
      <c r="Q29" s="116"/>
      <c r="R29" s="116"/>
      <c r="S29" s="116"/>
      <c r="T29" s="105"/>
      <c r="U29" s="105"/>
      <c r="V29" s="105"/>
      <c r="W29" s="116"/>
      <c r="X29" s="116"/>
      <c r="Y29" s="116"/>
      <c r="Z29" s="116"/>
      <c r="AA29" s="116"/>
      <c r="AB29" s="63" t="s">
        <v>194</v>
      </c>
    </row>
    <row r="30" spans="2:31" s="63" customFormat="1">
      <c r="C30" s="104"/>
      <c r="D30" s="104"/>
      <c r="E30" s="104"/>
      <c r="F30" s="104"/>
      <c r="G30" s="104"/>
      <c r="H30" s="104"/>
      <c r="N30" s="63" t="s">
        <v>17</v>
      </c>
      <c r="O30" s="116"/>
      <c r="P30" s="116"/>
      <c r="Q30" s="105"/>
      <c r="R30" s="105"/>
      <c r="S30" s="105"/>
      <c r="T30" s="105"/>
      <c r="U30" s="105"/>
      <c r="V30" s="105"/>
      <c r="W30" s="118"/>
      <c r="X30" s="116"/>
      <c r="Y30" s="116"/>
      <c r="Z30" s="116"/>
      <c r="AA30" s="116"/>
      <c r="AB30" s="63">
        <v>237476</v>
      </c>
    </row>
    <row r="31" spans="2:31" s="63" customFormat="1">
      <c r="C31" s="104"/>
      <c r="D31" s="104"/>
      <c r="E31" s="104"/>
      <c r="F31" s="104"/>
      <c r="G31" s="104"/>
      <c r="H31" s="104"/>
      <c r="O31" s="116"/>
      <c r="P31" s="116"/>
      <c r="Q31" s="105"/>
      <c r="R31" s="105"/>
      <c r="S31" s="105"/>
      <c r="T31" s="105"/>
      <c r="U31" s="105"/>
      <c r="V31" s="105"/>
      <c r="W31" s="118"/>
      <c r="X31" s="116"/>
      <c r="Y31" s="116"/>
      <c r="Z31" s="116"/>
      <c r="AA31" s="116"/>
      <c r="AB31" s="63">
        <v>18160</v>
      </c>
    </row>
    <row r="32" spans="2:31" s="63" customFormat="1">
      <c r="C32" s="104"/>
      <c r="D32" s="104"/>
      <c r="E32" s="104"/>
      <c r="F32" s="104"/>
      <c r="G32" s="104"/>
      <c r="H32" s="104"/>
      <c r="O32" s="116"/>
      <c r="P32" s="116"/>
      <c r="Q32" s="105"/>
      <c r="R32" s="105"/>
      <c r="S32" s="105"/>
      <c r="T32" s="105"/>
      <c r="U32" s="105"/>
      <c r="V32" s="105"/>
      <c r="W32" s="118"/>
      <c r="X32" s="116"/>
      <c r="Y32" s="116"/>
      <c r="Z32" s="116"/>
      <c r="AA32" s="116"/>
      <c r="AB32" s="63">
        <v>1115</v>
      </c>
    </row>
    <row r="33" spans="15:28" s="63" customFormat="1">
      <c r="O33" s="116"/>
      <c r="P33" s="116"/>
      <c r="Q33" s="105"/>
      <c r="R33" s="105"/>
      <c r="S33" s="105"/>
      <c r="T33" s="105"/>
      <c r="U33" s="105"/>
      <c r="V33" s="105"/>
      <c r="W33" s="118"/>
      <c r="X33" s="116"/>
      <c r="Y33" s="116"/>
      <c r="Z33" s="116"/>
      <c r="AA33" s="116"/>
      <c r="AB33" s="63">
        <v>20202</v>
      </c>
    </row>
    <row r="34" spans="15:28" s="63" customFormat="1">
      <c r="O34" s="116"/>
      <c r="P34" s="116"/>
      <c r="Q34" s="105"/>
      <c r="R34" s="105"/>
      <c r="S34" s="105"/>
      <c r="T34" s="105"/>
      <c r="U34" s="105"/>
      <c r="V34" s="105"/>
      <c r="W34" s="118"/>
      <c r="X34" s="116"/>
      <c r="Y34" s="116"/>
      <c r="Z34" s="116"/>
      <c r="AA34" s="116"/>
      <c r="AB34" s="63">
        <v>11594</v>
      </c>
    </row>
    <row r="35" spans="15:28" s="63" customFormat="1">
      <c r="O35" s="116"/>
      <c r="P35" s="116"/>
      <c r="Q35" s="105"/>
      <c r="R35" s="105"/>
      <c r="S35" s="105"/>
      <c r="T35" s="105"/>
      <c r="U35" s="105"/>
      <c r="V35" s="105"/>
      <c r="W35" s="118"/>
      <c r="X35" s="116"/>
      <c r="Y35" s="116"/>
      <c r="Z35" s="116"/>
      <c r="AA35" s="116"/>
      <c r="AB35" s="63">
        <v>106807</v>
      </c>
    </row>
    <row r="36" spans="15:28" s="63" customFormat="1"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</row>
    <row r="37" spans="15:28" s="74" customFormat="1"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</row>
    <row r="38" spans="15:28" s="74" customFormat="1">
      <c r="O38" s="134"/>
      <c r="P38" s="134"/>
      <c r="Q38" s="134"/>
      <c r="R38" s="134"/>
      <c r="S38" s="134"/>
      <c r="T38" s="134"/>
      <c r="U38" s="134"/>
      <c r="V38" s="134"/>
      <c r="W38" s="134"/>
    </row>
    <row r="39" spans="15:28" s="74" customFormat="1">
      <c r="O39" s="134"/>
      <c r="P39" s="134"/>
      <c r="Q39" s="134"/>
      <c r="R39" s="134"/>
      <c r="S39" s="134"/>
      <c r="T39" s="134"/>
      <c r="U39" s="134"/>
      <c r="V39" s="134"/>
      <c r="W39" s="134"/>
    </row>
    <row r="40" spans="15:28" s="74" customFormat="1">
      <c r="O40" s="134"/>
      <c r="P40" s="134"/>
      <c r="Q40" s="134"/>
      <c r="R40" s="134"/>
      <c r="S40" s="134"/>
      <c r="T40" s="134"/>
      <c r="U40" s="134"/>
      <c r="V40" s="134"/>
      <c r="W40" s="134"/>
    </row>
    <row r="41" spans="15:28" s="74" customFormat="1"/>
    <row r="42" spans="15:28" s="74" customFormat="1"/>
    <row r="43" spans="15:28" s="74" customFormat="1"/>
    <row r="44" spans="15:28" s="74" customFormat="1"/>
    <row r="45" spans="15:28" s="74" customFormat="1"/>
    <row r="46" spans="15:28" s="74" customFormat="1"/>
    <row r="47" spans="15:28" s="74" customFormat="1"/>
  </sheetData>
  <sheetProtection algorithmName="SHA-512" hashValue="XnTAvUUZ5k0SwvHoQ9q5qj8cQnScYcCH+90tokt7byNfl7IeUyS2wHRMYdyQjXMFDmEGiRYDFVxJM5h4NqOtpg==" saltValue="PAufnG2/IUc6phn5YaUW2A==" spinCount="100000" sheet="1" objects="1" scenarios="1"/>
  <mergeCells count="10">
    <mergeCell ref="M5:M10"/>
    <mergeCell ref="M11:M16"/>
    <mergeCell ref="B8:B11"/>
    <mergeCell ref="B12:B15"/>
    <mergeCell ref="D6:D7"/>
    <mergeCell ref="E6:E7"/>
    <mergeCell ref="F6:F7"/>
    <mergeCell ref="G6:G7"/>
    <mergeCell ref="H6:H7"/>
    <mergeCell ref="I6:I7"/>
  </mergeCells>
  <phoneticPr fontId="46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N42"/>
  <sheetViews>
    <sheetView showGridLines="0" zoomScale="70" zoomScaleNormal="70" workbookViewId="0">
      <selection activeCell="H6" sqref="H6"/>
    </sheetView>
  </sheetViews>
  <sheetFormatPr defaultColWidth="9.109375" defaultRowHeight="14.4"/>
  <cols>
    <col min="1" max="1" width="9.109375" style="8"/>
    <col min="2" max="2" width="6.33203125" style="8" customWidth="1"/>
    <col min="3" max="3" width="13.33203125" style="8" bestFit="1" customWidth="1"/>
    <col min="4" max="4" width="11.44140625" style="8" customWidth="1"/>
    <col min="5" max="5" width="10.6640625" style="8" customWidth="1"/>
    <col min="6" max="6" width="10.33203125" style="8" customWidth="1"/>
    <col min="7" max="7" width="10.6640625" style="8" customWidth="1"/>
    <col min="8" max="8" width="10.44140625" style="8" customWidth="1"/>
    <col min="9" max="10" width="10.88671875" style="8" customWidth="1"/>
    <col min="11" max="11" width="10.5546875" style="8" customWidth="1"/>
    <col min="12" max="12" width="11.109375" style="8" customWidth="1"/>
    <col min="13" max="14" width="9" style="8" bestFit="1" customWidth="1"/>
    <col min="15" max="15" width="9" style="8" customWidth="1"/>
    <col min="16" max="16" width="12.44140625" style="8" bestFit="1" customWidth="1"/>
    <col min="17" max="17" width="12.33203125" style="8" customWidth="1"/>
    <col min="18" max="18" width="6.33203125" style="8" customWidth="1"/>
    <col min="19" max="19" width="13.44140625" style="8" customWidth="1"/>
    <col min="20" max="20" width="12.109375" style="8" customWidth="1"/>
    <col min="21" max="21" width="11.109375" style="8" customWidth="1"/>
    <col min="22" max="22" width="10.33203125" style="8" customWidth="1"/>
    <col min="23" max="23" width="11.33203125" style="8" customWidth="1"/>
    <col min="24" max="24" width="11" style="8" customWidth="1"/>
    <col min="25" max="25" width="12.33203125" style="8" customWidth="1"/>
    <col min="26" max="26" width="10.6640625" style="8" customWidth="1"/>
    <col min="27" max="27" width="11" style="8" customWidth="1"/>
    <col min="28" max="32" width="9.109375" style="8" customWidth="1"/>
    <col min="33" max="16384" width="9.109375" style="8"/>
  </cols>
  <sheetData>
    <row r="1" spans="2:40">
      <c r="AH1" s="146"/>
      <c r="AI1" s="146"/>
      <c r="AK1" s="146"/>
      <c r="AL1" s="146"/>
      <c r="AN1" s="146"/>
    </row>
    <row r="2" spans="2:40">
      <c r="B2" s="24" t="s">
        <v>5</v>
      </c>
      <c r="R2" s="24"/>
      <c r="AH2" s="146"/>
      <c r="AI2" s="146"/>
      <c r="AJ2" s="146"/>
      <c r="AK2" s="146"/>
      <c r="AL2" s="146"/>
      <c r="AN2" s="146"/>
    </row>
    <row r="3" spans="2:40">
      <c r="AH3" s="146"/>
      <c r="AI3" s="146"/>
      <c r="AJ3" s="146"/>
      <c r="AK3" s="146"/>
      <c r="AL3" s="146"/>
      <c r="AN3" s="146"/>
    </row>
    <row r="4" spans="2:40">
      <c r="B4" s="9" t="s">
        <v>97</v>
      </c>
      <c r="P4" s="159"/>
      <c r="R4" s="9" t="s">
        <v>99</v>
      </c>
      <c r="AH4" s="146"/>
      <c r="AI4" s="146"/>
      <c r="AJ4" s="146"/>
      <c r="AK4" s="146"/>
      <c r="AL4" s="146"/>
      <c r="AN4" s="146"/>
    </row>
    <row r="5" spans="2:40">
      <c r="D5" s="9"/>
      <c r="F5" s="103"/>
      <c r="J5" s="103"/>
      <c r="N5" s="103"/>
      <c r="T5" s="9"/>
      <c r="AH5" s="146"/>
      <c r="AI5" s="146"/>
      <c r="AJ5" s="146"/>
      <c r="AK5" s="146"/>
      <c r="AL5" s="146"/>
      <c r="AN5" s="146"/>
    </row>
    <row r="6" spans="2:40" ht="15" thickBot="1">
      <c r="C6" s="1"/>
      <c r="D6" s="45" t="s">
        <v>65</v>
      </c>
      <c r="E6" s="93" t="s">
        <v>101</v>
      </c>
      <c r="F6" s="95" t="s">
        <v>109</v>
      </c>
      <c r="G6" s="100" t="s">
        <v>131</v>
      </c>
      <c r="H6" s="101" t="s">
        <v>135</v>
      </c>
      <c r="I6" s="111" t="s">
        <v>159</v>
      </c>
      <c r="J6" s="113" t="s">
        <v>168</v>
      </c>
      <c r="K6" s="132" t="s">
        <v>169</v>
      </c>
      <c r="L6" s="135" t="s">
        <v>180</v>
      </c>
      <c r="M6" s="140" t="s">
        <v>193</v>
      </c>
      <c r="N6" s="140" t="s">
        <v>194</v>
      </c>
      <c r="O6" s="156" t="s">
        <v>202</v>
      </c>
      <c r="P6" s="152" t="s">
        <v>206</v>
      </c>
      <c r="S6" s="1"/>
      <c r="T6" s="46" t="s">
        <v>65</v>
      </c>
      <c r="U6" s="93" t="s">
        <v>101</v>
      </c>
      <c r="V6" s="95" t="s">
        <v>109</v>
      </c>
      <c r="W6" s="100" t="s">
        <v>131</v>
      </c>
      <c r="X6" s="101" t="s">
        <v>135</v>
      </c>
      <c r="Y6" s="111" t="s">
        <v>159</v>
      </c>
      <c r="Z6" s="113" t="s">
        <v>168</v>
      </c>
      <c r="AA6" s="132" t="s">
        <v>169</v>
      </c>
      <c r="AB6" s="135" t="s">
        <v>180</v>
      </c>
      <c r="AC6" s="140" t="s">
        <v>193</v>
      </c>
      <c r="AD6" s="140" t="s">
        <v>194</v>
      </c>
      <c r="AE6" s="156" t="s">
        <v>202</v>
      </c>
      <c r="AF6" s="152" t="s">
        <v>206</v>
      </c>
      <c r="AG6" s="77"/>
      <c r="AH6" s="146"/>
      <c r="AI6" s="146"/>
      <c r="AJ6" s="146"/>
      <c r="AK6" s="146"/>
      <c r="AL6" s="146"/>
    </row>
    <row r="7" spans="2:40" ht="15" customHeight="1">
      <c r="B7" s="176" t="s">
        <v>24</v>
      </c>
      <c r="C7" s="10" t="s">
        <v>13</v>
      </c>
      <c r="D7" s="18">
        <v>258</v>
      </c>
      <c r="E7" s="18">
        <v>360</v>
      </c>
      <c r="F7" s="18">
        <v>513</v>
      </c>
      <c r="G7" s="18">
        <v>891</v>
      </c>
      <c r="H7" s="18">
        <v>1119</v>
      </c>
      <c r="I7" s="18">
        <v>1981</v>
      </c>
      <c r="J7" s="18">
        <v>678</v>
      </c>
      <c r="K7" s="18">
        <v>181</v>
      </c>
      <c r="L7" s="18">
        <v>346</v>
      </c>
      <c r="M7" s="18">
        <v>292</v>
      </c>
      <c r="N7" s="18">
        <v>221</v>
      </c>
      <c r="O7" s="18">
        <v>424</v>
      </c>
      <c r="P7" s="18">
        <v>382</v>
      </c>
      <c r="R7" s="176" t="s">
        <v>24</v>
      </c>
      <c r="S7" s="10" t="s">
        <v>13</v>
      </c>
      <c r="T7" s="18">
        <v>466</v>
      </c>
      <c r="U7" s="18">
        <v>686</v>
      </c>
      <c r="V7" s="18">
        <v>931</v>
      </c>
      <c r="W7" s="18">
        <v>1649</v>
      </c>
      <c r="X7" s="18">
        <v>2026</v>
      </c>
      <c r="Y7" s="18">
        <v>1625</v>
      </c>
      <c r="Z7" s="18">
        <v>1203</v>
      </c>
      <c r="AA7" s="18">
        <v>300</v>
      </c>
      <c r="AB7" s="18">
        <v>564</v>
      </c>
      <c r="AC7" s="18">
        <v>474</v>
      </c>
      <c r="AD7" s="18">
        <v>335</v>
      </c>
      <c r="AE7" s="18">
        <v>732</v>
      </c>
      <c r="AF7" s="18">
        <v>628</v>
      </c>
      <c r="AG7" s="77"/>
      <c r="AH7" s="146"/>
      <c r="AI7" s="146"/>
      <c r="AJ7" s="146"/>
      <c r="AK7" s="146"/>
      <c r="AL7" s="146"/>
    </row>
    <row r="8" spans="2:40">
      <c r="B8" s="177"/>
      <c r="C8" s="10" t="s">
        <v>14</v>
      </c>
      <c r="D8" s="19">
        <v>3</v>
      </c>
      <c r="E8" s="19">
        <v>2</v>
      </c>
      <c r="F8" s="19">
        <v>1</v>
      </c>
      <c r="G8" s="19">
        <v>4</v>
      </c>
      <c r="H8" s="19">
        <v>7</v>
      </c>
      <c r="I8" s="19">
        <v>23</v>
      </c>
      <c r="J8" s="19">
        <v>4</v>
      </c>
      <c r="K8" s="19">
        <v>0</v>
      </c>
      <c r="L8" s="19">
        <v>0</v>
      </c>
      <c r="M8" s="19">
        <v>1</v>
      </c>
      <c r="N8" s="19">
        <v>2</v>
      </c>
      <c r="O8" s="19">
        <v>1</v>
      </c>
      <c r="P8" s="19">
        <v>3</v>
      </c>
      <c r="R8" s="177"/>
      <c r="S8" s="10" t="s">
        <v>14</v>
      </c>
      <c r="T8" s="19">
        <v>3</v>
      </c>
      <c r="U8" s="19">
        <v>8</v>
      </c>
      <c r="V8" s="19">
        <v>2</v>
      </c>
      <c r="W8" s="19">
        <v>5</v>
      </c>
      <c r="X8" s="19">
        <v>14</v>
      </c>
      <c r="Y8" s="19">
        <v>33</v>
      </c>
      <c r="Z8" s="19">
        <v>9</v>
      </c>
      <c r="AA8" s="19">
        <v>0</v>
      </c>
      <c r="AB8" s="19">
        <v>0</v>
      </c>
      <c r="AC8" s="19">
        <v>4</v>
      </c>
      <c r="AD8" s="19">
        <v>7</v>
      </c>
      <c r="AE8" s="19">
        <v>2</v>
      </c>
      <c r="AF8" s="19">
        <v>13</v>
      </c>
      <c r="AG8" s="77"/>
      <c r="AH8" s="146"/>
      <c r="AI8" s="146"/>
      <c r="AJ8" s="146"/>
      <c r="AK8" s="146"/>
      <c r="AL8" s="146"/>
    </row>
    <row r="9" spans="2:40">
      <c r="B9" s="177"/>
      <c r="C9" s="10" t="s">
        <v>15</v>
      </c>
      <c r="D9" s="19">
        <v>869</v>
      </c>
      <c r="E9" s="19">
        <v>1333</v>
      </c>
      <c r="F9" s="19">
        <v>1557</v>
      </c>
      <c r="G9" s="19">
        <v>2626</v>
      </c>
      <c r="H9" s="19">
        <v>2686</v>
      </c>
      <c r="I9" s="19">
        <v>2098</v>
      </c>
      <c r="J9" s="19">
        <v>1610</v>
      </c>
      <c r="K9" s="19">
        <v>340</v>
      </c>
      <c r="L9" s="19">
        <v>1278</v>
      </c>
      <c r="M9" s="19">
        <v>362</v>
      </c>
      <c r="N9" s="19">
        <v>215</v>
      </c>
      <c r="O9" s="19">
        <v>855</v>
      </c>
      <c r="P9" s="19">
        <v>1230</v>
      </c>
      <c r="R9" s="177"/>
      <c r="S9" s="10" t="s">
        <v>15</v>
      </c>
      <c r="T9" s="19">
        <v>1684</v>
      </c>
      <c r="U9" s="19">
        <v>2294</v>
      </c>
      <c r="V9" s="19">
        <v>3125</v>
      </c>
      <c r="W9" s="19">
        <v>5094</v>
      </c>
      <c r="X9" s="19">
        <v>5034</v>
      </c>
      <c r="Y9" s="19">
        <v>3958</v>
      </c>
      <c r="Z9" s="19">
        <v>3165</v>
      </c>
      <c r="AA9" s="19">
        <v>691</v>
      </c>
      <c r="AB9" s="19">
        <v>2473</v>
      </c>
      <c r="AC9" s="19">
        <v>543</v>
      </c>
      <c r="AD9" s="19">
        <v>413</v>
      </c>
      <c r="AE9" s="19">
        <v>1691</v>
      </c>
      <c r="AF9" s="19">
        <v>2641</v>
      </c>
      <c r="AG9" s="77"/>
      <c r="AH9" s="146"/>
      <c r="AI9" s="146"/>
      <c r="AJ9" s="146"/>
      <c r="AK9" s="146"/>
      <c r="AL9" s="146"/>
    </row>
    <row r="10" spans="2:40">
      <c r="B10" s="177"/>
      <c r="C10" s="10" t="s">
        <v>16</v>
      </c>
      <c r="D10" s="19">
        <v>14</v>
      </c>
      <c r="E10" s="19">
        <v>170</v>
      </c>
      <c r="F10" s="19">
        <v>4</v>
      </c>
      <c r="G10" s="19">
        <v>158</v>
      </c>
      <c r="H10" s="19">
        <v>153</v>
      </c>
      <c r="I10" s="19">
        <v>103</v>
      </c>
      <c r="J10" s="19">
        <v>22</v>
      </c>
      <c r="K10" s="19">
        <v>42</v>
      </c>
      <c r="L10" s="19">
        <v>122</v>
      </c>
      <c r="M10" s="19">
        <v>69</v>
      </c>
      <c r="N10" s="19">
        <v>4</v>
      </c>
      <c r="O10" s="19">
        <v>39</v>
      </c>
      <c r="P10" s="19">
        <v>118</v>
      </c>
      <c r="R10" s="177"/>
      <c r="S10" s="10" t="s">
        <v>16</v>
      </c>
      <c r="T10" s="19">
        <v>67</v>
      </c>
      <c r="U10" s="19">
        <v>288</v>
      </c>
      <c r="V10" s="19">
        <v>92</v>
      </c>
      <c r="W10" s="19">
        <v>289</v>
      </c>
      <c r="X10" s="19">
        <v>532</v>
      </c>
      <c r="Y10" s="19">
        <v>204</v>
      </c>
      <c r="Z10" s="19">
        <v>59</v>
      </c>
      <c r="AA10" s="19">
        <v>64</v>
      </c>
      <c r="AB10" s="19">
        <v>598</v>
      </c>
      <c r="AC10" s="19">
        <v>220</v>
      </c>
      <c r="AD10" s="19">
        <v>17</v>
      </c>
      <c r="AE10" s="19">
        <v>52</v>
      </c>
      <c r="AF10" s="19">
        <v>438</v>
      </c>
      <c r="AG10" s="77"/>
      <c r="AH10" s="146"/>
      <c r="AI10" s="146"/>
      <c r="AJ10" s="146"/>
      <c r="AK10" s="146"/>
      <c r="AL10" s="146"/>
    </row>
    <row r="11" spans="2:40">
      <c r="B11" s="177"/>
      <c r="C11" s="10" t="s">
        <v>63</v>
      </c>
      <c r="D11" s="47">
        <v>497</v>
      </c>
      <c r="E11" s="47">
        <v>583</v>
      </c>
      <c r="F11" s="47">
        <v>729</v>
      </c>
      <c r="G11" s="47">
        <v>1353</v>
      </c>
      <c r="H11" s="47">
        <v>1283</v>
      </c>
      <c r="I11" s="47">
        <v>969</v>
      </c>
      <c r="J11" s="47">
        <v>747</v>
      </c>
      <c r="K11" s="47">
        <v>309</v>
      </c>
      <c r="L11" s="47">
        <v>549</v>
      </c>
      <c r="M11" s="47">
        <v>90</v>
      </c>
      <c r="N11" s="47">
        <v>206</v>
      </c>
      <c r="O11" s="47">
        <v>644</v>
      </c>
      <c r="P11" s="47">
        <v>1773</v>
      </c>
      <c r="R11" s="177"/>
      <c r="S11" s="10" t="s">
        <v>63</v>
      </c>
      <c r="T11" s="47">
        <v>1747</v>
      </c>
      <c r="U11" s="47">
        <v>1981</v>
      </c>
      <c r="V11" s="47">
        <v>1845</v>
      </c>
      <c r="W11" s="47">
        <v>5842</v>
      </c>
      <c r="X11" s="47">
        <v>3004</v>
      </c>
      <c r="Y11" s="47">
        <v>4315</v>
      </c>
      <c r="Z11" s="47">
        <v>2489</v>
      </c>
      <c r="AA11" s="47">
        <v>393</v>
      </c>
      <c r="AB11" s="47">
        <v>1435</v>
      </c>
      <c r="AC11" s="47">
        <v>530</v>
      </c>
      <c r="AD11" s="47">
        <v>695</v>
      </c>
      <c r="AE11" s="47">
        <v>2028</v>
      </c>
      <c r="AF11" s="47">
        <v>6009</v>
      </c>
      <c r="AG11" s="77"/>
      <c r="AH11" s="146"/>
      <c r="AI11" s="146"/>
      <c r="AJ11" s="146"/>
      <c r="AK11" s="146"/>
      <c r="AL11" s="146"/>
    </row>
    <row r="12" spans="2:40" ht="15" customHeight="1">
      <c r="B12" s="176" t="s">
        <v>23</v>
      </c>
      <c r="C12" s="10" t="s">
        <v>13</v>
      </c>
      <c r="D12" s="20">
        <v>0</v>
      </c>
      <c r="E12" s="20">
        <v>0</v>
      </c>
      <c r="F12" s="20">
        <v>0</v>
      </c>
      <c r="G12" s="20">
        <v>13</v>
      </c>
      <c r="H12" s="20">
        <v>24</v>
      </c>
      <c r="I12" s="20">
        <v>23</v>
      </c>
      <c r="J12" s="20">
        <v>72</v>
      </c>
      <c r="K12" s="20">
        <v>69</v>
      </c>
      <c r="L12" s="20">
        <v>42</v>
      </c>
      <c r="M12" s="20">
        <v>48</v>
      </c>
      <c r="N12" s="20">
        <v>26</v>
      </c>
      <c r="O12" s="20">
        <v>75</v>
      </c>
      <c r="P12" s="20">
        <v>37</v>
      </c>
      <c r="R12" s="176" t="s">
        <v>23</v>
      </c>
      <c r="S12" s="10" t="s">
        <v>13</v>
      </c>
      <c r="T12" s="20">
        <v>0</v>
      </c>
      <c r="U12" s="20">
        <v>0</v>
      </c>
      <c r="V12" s="20">
        <v>0</v>
      </c>
      <c r="W12" s="20">
        <v>26</v>
      </c>
      <c r="X12" s="20">
        <v>52</v>
      </c>
      <c r="Y12" s="20">
        <v>46</v>
      </c>
      <c r="Z12" s="20">
        <v>155</v>
      </c>
      <c r="AA12" s="20">
        <v>146</v>
      </c>
      <c r="AB12" s="20">
        <v>78</v>
      </c>
      <c r="AC12" s="20">
        <v>101</v>
      </c>
      <c r="AD12" s="20">
        <v>50</v>
      </c>
      <c r="AE12" s="20">
        <v>133</v>
      </c>
      <c r="AF12" s="20">
        <v>61</v>
      </c>
      <c r="AG12" s="77"/>
      <c r="AH12" s="146"/>
      <c r="AI12" s="146"/>
      <c r="AJ12" s="146"/>
      <c r="AK12" s="146"/>
      <c r="AL12" s="146"/>
    </row>
    <row r="13" spans="2:40">
      <c r="B13" s="177"/>
      <c r="C13" s="10" t="s">
        <v>14</v>
      </c>
      <c r="D13" s="21">
        <v>0</v>
      </c>
      <c r="E13" s="21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R13" s="177"/>
      <c r="S13" s="10" t="s">
        <v>14</v>
      </c>
      <c r="T13" s="21">
        <v>0</v>
      </c>
      <c r="U13" s="21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77"/>
      <c r="AH13" s="146"/>
      <c r="AI13" s="146"/>
      <c r="AJ13" s="146"/>
      <c r="AK13" s="146"/>
      <c r="AL13" s="146"/>
    </row>
    <row r="14" spans="2:40">
      <c r="B14" s="177"/>
      <c r="C14" s="10" t="s">
        <v>15</v>
      </c>
      <c r="D14" s="21">
        <v>11</v>
      </c>
      <c r="E14" s="21">
        <v>39</v>
      </c>
      <c r="F14" s="20">
        <v>0</v>
      </c>
      <c r="G14" s="20">
        <v>43</v>
      </c>
      <c r="H14" s="20">
        <v>33</v>
      </c>
      <c r="I14" s="20">
        <v>37</v>
      </c>
      <c r="J14" s="20">
        <v>171</v>
      </c>
      <c r="K14" s="20">
        <v>296</v>
      </c>
      <c r="L14" s="20">
        <v>149</v>
      </c>
      <c r="M14" s="20">
        <v>155</v>
      </c>
      <c r="N14" s="20">
        <v>108</v>
      </c>
      <c r="O14" s="20">
        <v>182</v>
      </c>
      <c r="P14" s="20">
        <v>113</v>
      </c>
      <c r="R14" s="177"/>
      <c r="S14" s="10" t="s">
        <v>15</v>
      </c>
      <c r="T14" s="21">
        <v>11</v>
      </c>
      <c r="U14" s="21">
        <v>39</v>
      </c>
      <c r="V14" s="20">
        <v>0</v>
      </c>
      <c r="W14" s="20">
        <v>83</v>
      </c>
      <c r="X14" s="20">
        <v>68</v>
      </c>
      <c r="Y14" s="20">
        <v>76</v>
      </c>
      <c r="Z14" s="20">
        <v>342</v>
      </c>
      <c r="AA14" s="20">
        <v>731</v>
      </c>
      <c r="AB14" s="20">
        <v>372</v>
      </c>
      <c r="AC14" s="20">
        <v>311</v>
      </c>
      <c r="AD14" s="20">
        <v>208</v>
      </c>
      <c r="AE14" s="20">
        <v>352</v>
      </c>
      <c r="AF14" s="20">
        <v>253</v>
      </c>
      <c r="AG14" s="77"/>
      <c r="AH14" s="146"/>
      <c r="AI14" s="146"/>
      <c r="AJ14" s="146"/>
      <c r="AK14" s="146"/>
      <c r="AL14" s="146"/>
    </row>
    <row r="15" spans="2:40">
      <c r="B15" s="177"/>
      <c r="C15" s="10" t="s">
        <v>16</v>
      </c>
      <c r="D15" s="21">
        <v>0</v>
      </c>
      <c r="E15" s="21">
        <v>0</v>
      </c>
      <c r="F15" s="20">
        <v>0</v>
      </c>
      <c r="G15" s="20">
        <v>1</v>
      </c>
      <c r="H15" s="20">
        <v>0</v>
      </c>
      <c r="I15" s="20">
        <v>0</v>
      </c>
      <c r="J15" s="20">
        <v>0</v>
      </c>
      <c r="K15" s="20">
        <v>16</v>
      </c>
      <c r="L15" s="20">
        <v>0</v>
      </c>
      <c r="M15" s="20">
        <v>14</v>
      </c>
      <c r="N15" s="20">
        <v>0</v>
      </c>
      <c r="O15" s="20">
        <v>0</v>
      </c>
      <c r="P15" s="20">
        <v>0</v>
      </c>
      <c r="R15" s="177"/>
      <c r="S15" s="10" t="s">
        <v>16</v>
      </c>
      <c r="T15" s="21">
        <v>0</v>
      </c>
      <c r="U15" s="21">
        <v>0</v>
      </c>
      <c r="V15" s="20">
        <v>0</v>
      </c>
      <c r="W15" s="20">
        <v>3</v>
      </c>
      <c r="X15" s="20">
        <v>0</v>
      </c>
      <c r="Y15" s="20">
        <v>0</v>
      </c>
      <c r="Z15" s="20">
        <v>0</v>
      </c>
      <c r="AA15" s="20">
        <v>24</v>
      </c>
      <c r="AB15" s="20">
        <v>0</v>
      </c>
      <c r="AC15" s="20">
        <v>14</v>
      </c>
      <c r="AD15" s="20">
        <v>0</v>
      </c>
      <c r="AE15" s="20">
        <v>0</v>
      </c>
      <c r="AF15" s="20">
        <v>0</v>
      </c>
      <c r="AG15" s="137"/>
      <c r="AH15" s="146"/>
      <c r="AI15" s="146"/>
      <c r="AJ15" s="146"/>
      <c r="AK15" s="146"/>
      <c r="AL15" s="146"/>
    </row>
    <row r="16" spans="2:40" ht="15" thickBot="1">
      <c r="B16" s="177"/>
      <c r="C16" s="10" t="s">
        <v>63</v>
      </c>
      <c r="D16" s="22">
        <v>0</v>
      </c>
      <c r="E16" s="22">
        <v>78</v>
      </c>
      <c r="F16" s="22">
        <v>2</v>
      </c>
      <c r="G16" s="22">
        <v>84</v>
      </c>
      <c r="H16" s="22">
        <v>24</v>
      </c>
      <c r="I16" s="22">
        <v>18</v>
      </c>
      <c r="J16" s="22">
        <v>119</v>
      </c>
      <c r="K16" s="22">
        <v>57</v>
      </c>
      <c r="L16" s="22">
        <v>34</v>
      </c>
      <c r="M16" s="22">
        <v>63</v>
      </c>
      <c r="N16" s="22">
        <v>13</v>
      </c>
      <c r="O16" s="22">
        <v>47</v>
      </c>
      <c r="P16" s="22">
        <v>162</v>
      </c>
      <c r="R16" s="177"/>
      <c r="S16" s="10" t="s">
        <v>63</v>
      </c>
      <c r="T16" s="22">
        <v>0</v>
      </c>
      <c r="U16" s="22">
        <v>108</v>
      </c>
      <c r="V16" s="22">
        <v>2</v>
      </c>
      <c r="W16" s="22">
        <v>435</v>
      </c>
      <c r="X16" s="22">
        <v>38</v>
      </c>
      <c r="Y16" s="22">
        <v>26</v>
      </c>
      <c r="Z16" s="22">
        <v>302</v>
      </c>
      <c r="AA16" s="22">
        <v>131</v>
      </c>
      <c r="AB16" s="22">
        <v>404</v>
      </c>
      <c r="AC16" s="22">
        <v>104</v>
      </c>
      <c r="AD16" s="22">
        <v>23</v>
      </c>
      <c r="AE16" s="22">
        <v>173</v>
      </c>
      <c r="AF16" s="22">
        <v>598</v>
      </c>
      <c r="AG16" s="137"/>
      <c r="AH16" s="146"/>
      <c r="AI16" s="146"/>
      <c r="AJ16" s="146"/>
      <c r="AK16" s="146"/>
      <c r="AL16" s="146"/>
    </row>
    <row r="17" spans="2:38">
      <c r="AF17" s="137"/>
      <c r="AG17" s="137"/>
      <c r="AH17" s="146"/>
      <c r="AI17" s="146"/>
      <c r="AJ17" s="146"/>
      <c r="AK17" s="146"/>
      <c r="AL17" s="146"/>
    </row>
    <row r="18" spans="2:38">
      <c r="B18" s="9" t="s">
        <v>98</v>
      </c>
      <c r="R18" s="9" t="s">
        <v>100</v>
      </c>
      <c r="AG18" s="137"/>
      <c r="AH18" s="146"/>
      <c r="AI18" s="146"/>
      <c r="AJ18" s="146"/>
      <c r="AK18" s="146"/>
      <c r="AL18" s="146"/>
    </row>
    <row r="19" spans="2:38">
      <c r="B19" s="9"/>
      <c r="R19" s="9"/>
      <c r="AG19" s="137"/>
      <c r="AH19" s="146"/>
      <c r="AI19" s="146"/>
      <c r="AJ19" s="146"/>
      <c r="AK19" s="146"/>
      <c r="AL19" s="146"/>
    </row>
    <row r="20" spans="2:38" s="74" customFormat="1">
      <c r="AH20" s="146"/>
      <c r="AI20" s="146"/>
      <c r="AJ20" s="146"/>
      <c r="AK20" s="146"/>
      <c r="AL20" s="146"/>
    </row>
    <row r="21" spans="2:38" s="74" customFormat="1">
      <c r="AI21" s="146"/>
      <c r="AJ21" s="146"/>
    </row>
    <row r="22" spans="2:38" s="63" customFormat="1"/>
    <row r="23" spans="2:38" s="63" customFormat="1"/>
    <row r="24" spans="2:38" s="63" customFormat="1"/>
    <row r="25" spans="2:38" s="63" customFormat="1"/>
    <row r="26" spans="2:38" s="63" customFormat="1"/>
    <row r="27" spans="2:38" s="63" customFormat="1"/>
    <row r="28" spans="2:38" s="63" customFormat="1">
      <c r="C28" s="104"/>
      <c r="D28" s="104"/>
      <c r="E28" s="104"/>
      <c r="F28" s="104"/>
      <c r="G28" s="104"/>
      <c r="H28" s="104"/>
      <c r="I28" s="104"/>
      <c r="T28" s="104"/>
      <c r="U28" s="104"/>
      <c r="V28" s="104"/>
      <c r="W28" s="104"/>
      <c r="X28" s="104"/>
      <c r="Y28" s="104"/>
      <c r="Z28" s="117"/>
    </row>
    <row r="29" spans="2:38" s="63" customFormat="1">
      <c r="C29" s="104"/>
      <c r="D29" s="104"/>
      <c r="E29" s="104"/>
      <c r="F29" s="104"/>
      <c r="G29" s="104"/>
      <c r="H29" s="104"/>
      <c r="I29" s="104"/>
      <c r="T29" s="104"/>
      <c r="U29" s="104"/>
      <c r="V29" s="104"/>
      <c r="W29" s="104"/>
      <c r="X29" s="104"/>
      <c r="Y29" s="104"/>
      <c r="Z29" s="117"/>
    </row>
    <row r="30" spans="2:38" s="63" customFormat="1">
      <c r="C30" s="104"/>
      <c r="D30" s="104"/>
      <c r="E30" s="104"/>
      <c r="F30" s="104"/>
      <c r="G30" s="104"/>
      <c r="H30" s="104"/>
      <c r="I30" s="104"/>
      <c r="T30" s="104"/>
      <c r="U30" s="104"/>
      <c r="V30" s="104"/>
      <c r="W30" s="104"/>
      <c r="X30" s="104"/>
      <c r="Y30" s="104"/>
      <c r="Z30" s="117"/>
    </row>
    <row r="31" spans="2:38" s="63" customFormat="1">
      <c r="C31" s="104"/>
      <c r="D31" s="104"/>
      <c r="E31" s="104"/>
      <c r="F31" s="104"/>
      <c r="G31" s="104"/>
      <c r="H31" s="104"/>
      <c r="I31" s="104"/>
      <c r="T31" s="104"/>
      <c r="U31" s="104"/>
      <c r="V31" s="104"/>
      <c r="W31" s="104"/>
      <c r="X31" s="104"/>
      <c r="Y31" s="104"/>
      <c r="Z31" s="117"/>
    </row>
    <row r="32" spans="2:38" s="63" customFormat="1">
      <c r="C32" s="104"/>
      <c r="D32" s="104"/>
      <c r="E32" s="104"/>
      <c r="F32" s="104"/>
      <c r="G32" s="104"/>
      <c r="H32" s="104"/>
      <c r="I32" s="104"/>
      <c r="T32" s="104"/>
      <c r="U32" s="104"/>
      <c r="V32" s="104"/>
      <c r="W32" s="104"/>
      <c r="X32" s="104"/>
      <c r="Y32" s="104"/>
      <c r="Z32" s="117"/>
    </row>
    <row r="33" s="63" customFormat="1"/>
    <row r="34" s="63" customFormat="1"/>
    <row r="35" s="63" customFormat="1"/>
    <row r="36" s="63" customFormat="1"/>
    <row r="37" s="63" customFormat="1"/>
    <row r="38" s="74" customFormat="1"/>
    <row r="39" s="74" customFormat="1"/>
    <row r="40" s="74" customFormat="1"/>
    <row r="41" s="74" customFormat="1"/>
    <row r="42" s="74" customFormat="1"/>
  </sheetData>
  <sheetProtection algorithmName="SHA-512" hashValue="EJDSiCAFLX0wraBfiPRGoySnrxoQET+ae1Q3CHpC0fqKkdzBi7jR4rySvJM7IoE22qXe/h0tEBKBNEHAx+MqQw==" saltValue="zkeDQH2z3Igu10DeQvk4fQ==" spinCount="100000" sheet="1" objects="1" scenarios="1"/>
  <mergeCells count="4">
    <mergeCell ref="B7:B11"/>
    <mergeCell ref="B12:B16"/>
    <mergeCell ref="R7:R11"/>
    <mergeCell ref="R12:R16"/>
  </mergeCells>
  <phoneticPr fontId="46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colBreaks count="1" manualBreakCount="1">
    <brk id="17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54"/>
  <sheetViews>
    <sheetView showGridLines="0" topLeftCell="A10" zoomScale="70" zoomScaleNormal="70" workbookViewId="0">
      <selection activeCell="L10" sqref="L10"/>
    </sheetView>
  </sheetViews>
  <sheetFormatPr defaultColWidth="9.109375" defaultRowHeight="14.4"/>
  <cols>
    <col min="1" max="1" width="9.109375" style="23"/>
    <col min="2" max="2" width="11.33203125" style="23" bestFit="1" customWidth="1"/>
    <col min="3" max="20" width="12.6640625" style="23" customWidth="1"/>
    <col min="21" max="16384" width="9.109375" style="23"/>
  </cols>
  <sheetData>
    <row r="1" spans="1:34">
      <c r="A1" s="77"/>
      <c r="D1" s="78">
        <v>447916</v>
      </c>
      <c r="E1" s="78">
        <v>479887</v>
      </c>
      <c r="F1" s="78">
        <v>671789</v>
      </c>
      <c r="G1" s="78">
        <v>554977</v>
      </c>
      <c r="H1" s="78">
        <v>713565</v>
      </c>
      <c r="I1" s="78">
        <v>731356</v>
      </c>
      <c r="J1" s="78">
        <v>672363</v>
      </c>
      <c r="K1" s="78">
        <v>634697</v>
      </c>
      <c r="L1" s="78">
        <v>582507</v>
      </c>
      <c r="M1" s="78">
        <v>624080</v>
      </c>
      <c r="N1" s="78">
        <v>535147</v>
      </c>
      <c r="O1" s="78"/>
      <c r="P1" s="77"/>
      <c r="Q1" s="77"/>
      <c r="R1" s="77"/>
      <c r="S1" s="77"/>
      <c r="T1" s="78"/>
      <c r="U1" s="77"/>
      <c r="V1" s="77"/>
      <c r="W1" s="77"/>
      <c r="X1" s="77"/>
    </row>
    <row r="2" spans="1:34">
      <c r="A2" s="77"/>
      <c r="B2" s="24" t="s">
        <v>5</v>
      </c>
      <c r="D2" s="78">
        <v>658637</v>
      </c>
      <c r="E2" s="78">
        <v>604364</v>
      </c>
      <c r="F2" s="78">
        <v>713107</v>
      </c>
      <c r="G2" s="78">
        <v>723949</v>
      </c>
      <c r="H2" s="78">
        <v>815203.23</v>
      </c>
      <c r="I2" s="78">
        <v>820510</v>
      </c>
      <c r="J2" s="78">
        <v>737535</v>
      </c>
      <c r="K2" s="78">
        <v>677634</v>
      </c>
      <c r="L2" s="78">
        <v>679905</v>
      </c>
      <c r="M2" s="78">
        <v>639040</v>
      </c>
      <c r="N2" s="78">
        <v>559103</v>
      </c>
      <c r="O2" s="78">
        <v>1385809</v>
      </c>
      <c r="P2" s="77"/>
      <c r="Q2" s="78" t="s">
        <v>171</v>
      </c>
      <c r="R2" s="78" t="s">
        <v>172</v>
      </c>
      <c r="S2" s="78"/>
      <c r="T2" s="78"/>
      <c r="U2" s="77"/>
      <c r="V2" s="77"/>
      <c r="W2" s="77"/>
      <c r="X2" s="77"/>
      <c r="Y2" s="77"/>
      <c r="Z2" s="77"/>
      <c r="AA2" s="77"/>
      <c r="AB2" s="77"/>
      <c r="AC2" s="77"/>
    </row>
    <row r="3" spans="1:34">
      <c r="A3" s="77"/>
      <c r="D3" s="78">
        <v>658024</v>
      </c>
      <c r="E3" s="78">
        <v>624416</v>
      </c>
      <c r="F3" s="78">
        <v>707323</v>
      </c>
      <c r="G3" s="78">
        <v>597294</v>
      </c>
      <c r="H3" s="78">
        <v>790250</v>
      </c>
      <c r="I3" s="78">
        <v>747218</v>
      </c>
      <c r="J3" s="78">
        <v>754610</v>
      </c>
      <c r="K3" s="78">
        <v>661267</v>
      </c>
      <c r="L3" s="78">
        <v>729255</v>
      </c>
      <c r="M3" s="78">
        <v>650967</v>
      </c>
      <c r="N3" s="78"/>
      <c r="O3" s="78">
        <v>426707</v>
      </c>
      <c r="P3" s="78"/>
      <c r="Q3" s="78" t="s">
        <v>170</v>
      </c>
      <c r="R3" s="78">
        <v>1</v>
      </c>
      <c r="S3" s="78">
        <v>2</v>
      </c>
      <c r="T3" s="78">
        <v>3</v>
      </c>
      <c r="U3" s="77"/>
      <c r="V3" s="94"/>
      <c r="W3" s="94"/>
      <c r="X3" s="94"/>
    </row>
    <row r="4" spans="1:34">
      <c r="A4" s="77"/>
      <c r="B4" s="40" t="s">
        <v>102</v>
      </c>
      <c r="C4" s="40"/>
      <c r="J4" s="77"/>
      <c r="K4" s="77"/>
      <c r="O4" s="77"/>
      <c r="P4" s="77"/>
      <c r="Q4" s="77"/>
      <c r="R4" s="77"/>
      <c r="T4" s="146"/>
      <c r="U4" s="146"/>
      <c r="V4" s="77"/>
      <c r="W4" s="77"/>
      <c r="X4" s="77"/>
      <c r="Y4" s="77"/>
      <c r="Z4" s="77"/>
    </row>
    <row r="5" spans="1:34" ht="15" thickBot="1">
      <c r="A5" s="77"/>
      <c r="B5" s="131"/>
      <c r="C5" s="40"/>
      <c r="J5" s="77"/>
      <c r="K5" s="77"/>
      <c r="O5" s="77"/>
      <c r="P5" s="77"/>
      <c r="Q5" s="77"/>
      <c r="R5" s="77"/>
      <c r="S5" s="77"/>
      <c r="T5" s="146"/>
      <c r="U5" s="146"/>
      <c r="V5" s="77"/>
      <c r="W5" s="44"/>
      <c r="X5" s="44"/>
      <c r="Y5" s="44"/>
      <c r="Z5" s="44"/>
      <c r="AA5" s="44"/>
      <c r="AB5" s="44"/>
    </row>
    <row r="6" spans="1:34">
      <c r="A6" s="131"/>
      <c r="B6" s="131"/>
      <c r="C6" s="191" t="s">
        <v>26</v>
      </c>
      <c r="D6" s="193" t="s">
        <v>27</v>
      </c>
      <c r="E6" s="193" t="s">
        <v>28</v>
      </c>
      <c r="F6" s="193" t="s">
        <v>29</v>
      </c>
      <c r="G6" s="193" t="s">
        <v>30</v>
      </c>
      <c r="H6" s="193" t="s">
        <v>31</v>
      </c>
      <c r="I6" s="193" t="s">
        <v>32</v>
      </c>
      <c r="J6" s="193" t="s">
        <v>33</v>
      </c>
      <c r="K6" s="193" t="s">
        <v>34</v>
      </c>
      <c r="L6" s="193" t="s">
        <v>35</v>
      </c>
      <c r="M6" s="193" t="s">
        <v>36</v>
      </c>
      <c r="N6" s="189" t="s">
        <v>37</v>
      </c>
      <c r="P6" s="77"/>
      <c r="Q6" s="77"/>
      <c r="R6" s="77"/>
      <c r="S6" s="77"/>
      <c r="T6" s="146"/>
      <c r="U6" s="146"/>
      <c r="V6" s="44"/>
      <c r="W6" s="44"/>
      <c r="X6" s="44"/>
    </row>
    <row r="7" spans="1:34" ht="15" thickBot="1">
      <c r="A7" s="131"/>
      <c r="B7" s="131"/>
      <c r="C7" s="192"/>
      <c r="D7" s="194"/>
      <c r="E7" s="194"/>
      <c r="F7" s="194"/>
      <c r="G7" s="194"/>
      <c r="H7" s="194"/>
      <c r="I7" s="194"/>
      <c r="J7" s="194"/>
      <c r="K7" s="194"/>
      <c r="L7" s="194"/>
      <c r="M7" s="194"/>
      <c r="N7" s="190"/>
      <c r="P7" s="44"/>
      <c r="Q7" s="44"/>
      <c r="R7" s="44"/>
      <c r="S7" s="44"/>
      <c r="T7" s="146"/>
      <c r="U7" s="146"/>
      <c r="V7" s="146"/>
      <c r="W7" s="146"/>
      <c r="X7" s="146"/>
      <c r="Y7" s="146"/>
      <c r="Z7" s="146"/>
      <c r="AA7" s="146"/>
      <c r="AB7" s="146"/>
      <c r="AC7" s="146"/>
      <c r="AD7" s="146"/>
      <c r="AE7" s="146"/>
      <c r="AF7" s="146"/>
      <c r="AG7" s="146"/>
    </row>
    <row r="8" spans="1:34">
      <c r="A8" s="77"/>
      <c r="B8" s="96">
        <v>2017</v>
      </c>
      <c r="C8" s="41">
        <v>156414</v>
      </c>
      <c r="D8" s="42">
        <v>166801</v>
      </c>
      <c r="E8" s="41">
        <v>200825</v>
      </c>
      <c r="F8" s="42">
        <v>176969</v>
      </c>
      <c r="G8" s="41">
        <v>215207</v>
      </c>
      <c r="H8" s="42">
        <v>246247</v>
      </c>
      <c r="I8" s="41">
        <v>274829</v>
      </c>
      <c r="J8" s="42">
        <v>250778</v>
      </c>
      <c r="K8" s="41">
        <v>193133</v>
      </c>
      <c r="L8" s="42">
        <v>197324</v>
      </c>
      <c r="M8" s="41">
        <v>177675</v>
      </c>
      <c r="N8" s="43">
        <v>157960</v>
      </c>
      <c r="O8" s="157"/>
      <c r="P8" s="44"/>
      <c r="Q8" s="44"/>
      <c r="R8" s="44"/>
      <c r="S8" s="44"/>
      <c r="T8" s="146"/>
      <c r="U8" s="146"/>
      <c r="V8" s="44"/>
      <c r="W8" s="146"/>
      <c r="X8" s="146"/>
      <c r="Y8" s="146"/>
      <c r="Z8" s="146"/>
      <c r="AA8" s="146"/>
      <c r="AB8" s="146"/>
      <c r="AC8" s="146"/>
      <c r="AD8" s="146"/>
      <c r="AE8" s="146"/>
      <c r="AF8" s="146"/>
      <c r="AG8" s="146"/>
      <c r="AH8" s="146"/>
    </row>
    <row r="9" spans="1:34">
      <c r="A9" s="77"/>
      <c r="B9" s="97">
        <v>2018</v>
      </c>
      <c r="C9" s="41">
        <v>237927</v>
      </c>
      <c r="D9" s="42">
        <v>205991</v>
      </c>
      <c r="E9" s="41">
        <v>225966</v>
      </c>
      <c r="F9" s="42">
        <v>242951</v>
      </c>
      <c r="G9" s="41">
        <v>251498</v>
      </c>
      <c r="H9" s="42">
        <v>274252</v>
      </c>
      <c r="I9" s="41">
        <v>286974</v>
      </c>
      <c r="J9" s="42">
        <v>258128</v>
      </c>
      <c r="K9" s="41">
        <v>217555</v>
      </c>
      <c r="L9" s="42">
        <v>183875</v>
      </c>
      <c r="M9" s="41">
        <f>163617</f>
        <v>163617</v>
      </c>
      <c r="N9" s="43">
        <v>153385</v>
      </c>
      <c r="O9" s="157"/>
      <c r="P9" s="158"/>
      <c r="Q9" s="160"/>
      <c r="R9" s="77"/>
      <c r="T9" s="146"/>
      <c r="U9" s="146"/>
      <c r="V9" s="77"/>
      <c r="W9" s="77"/>
      <c r="X9" s="77"/>
    </row>
    <row r="10" spans="1:34">
      <c r="A10" s="77"/>
      <c r="B10" s="119">
        <v>2019</v>
      </c>
      <c r="C10" s="120">
        <v>229481</v>
      </c>
      <c r="D10" s="121">
        <v>206975</v>
      </c>
      <c r="E10" s="122">
        <v>226252</v>
      </c>
      <c r="F10" s="123">
        <v>199998</v>
      </c>
      <c r="G10" s="41">
        <v>276094</v>
      </c>
      <c r="H10" s="123">
        <v>254695</v>
      </c>
      <c r="I10" s="124">
        <v>304016</v>
      </c>
      <c r="J10" s="125">
        <v>255816</v>
      </c>
      <c r="K10" s="124">
        <v>242435</v>
      </c>
      <c r="L10" s="125">
        <v>194012</v>
      </c>
      <c r="M10" s="124">
        <v>173450</v>
      </c>
      <c r="N10" s="126">
        <v>159451</v>
      </c>
      <c r="O10" s="157"/>
      <c r="P10" s="158"/>
      <c r="Q10" s="160"/>
      <c r="R10" s="77"/>
      <c r="T10" s="146"/>
      <c r="U10" s="146"/>
      <c r="V10" s="77"/>
      <c r="W10" s="77"/>
      <c r="X10" s="77"/>
    </row>
    <row r="11" spans="1:34" s="77" customFormat="1">
      <c r="B11" s="119">
        <v>2020</v>
      </c>
      <c r="C11" s="124">
        <v>249880</v>
      </c>
      <c r="D11" s="125">
        <v>185496</v>
      </c>
      <c r="E11" s="124">
        <v>50488</v>
      </c>
      <c r="F11" s="143">
        <v>9918</v>
      </c>
      <c r="G11" s="144">
        <v>33619</v>
      </c>
      <c r="H11" s="143">
        <v>94265</v>
      </c>
      <c r="I11" s="124">
        <v>144151</v>
      </c>
      <c r="J11" s="125">
        <v>109882</v>
      </c>
      <c r="K11" s="124">
        <v>87967</v>
      </c>
      <c r="L11" s="125">
        <v>36015</v>
      </c>
      <c r="M11" s="124">
        <v>23128</v>
      </c>
      <c r="N11" s="145">
        <v>35605</v>
      </c>
      <c r="O11" s="157"/>
      <c r="P11" s="158"/>
      <c r="Q11" s="160"/>
      <c r="T11" s="146"/>
      <c r="U11" s="146"/>
    </row>
    <row r="12" spans="1:34" ht="15" thickBot="1">
      <c r="A12" s="77"/>
      <c r="B12" s="127">
        <v>2021</v>
      </c>
      <c r="C12" s="128">
        <v>49861</v>
      </c>
      <c r="D12" s="129">
        <v>70564</v>
      </c>
      <c r="E12" s="128">
        <v>77465</v>
      </c>
      <c r="F12" s="129">
        <v>84107</v>
      </c>
      <c r="G12" s="128">
        <v>172180</v>
      </c>
      <c r="H12" s="129">
        <v>235256</v>
      </c>
      <c r="I12" s="128">
        <v>261412</v>
      </c>
      <c r="J12" s="129">
        <v>269338</v>
      </c>
      <c r="K12" s="128">
        <v>165626</v>
      </c>
      <c r="L12" s="129">
        <v>0</v>
      </c>
      <c r="M12" s="128">
        <v>0</v>
      </c>
      <c r="N12" s="130">
        <v>0</v>
      </c>
      <c r="O12" s="157"/>
      <c r="P12" s="158"/>
      <c r="Q12" s="160"/>
      <c r="R12" s="77"/>
      <c r="T12" s="146"/>
      <c r="U12" s="146"/>
      <c r="V12" s="77"/>
      <c r="W12" s="77"/>
      <c r="X12" s="77"/>
    </row>
    <row r="13" spans="1:34">
      <c r="A13" s="77"/>
      <c r="R13" s="77"/>
      <c r="T13" s="146"/>
      <c r="U13" s="146"/>
      <c r="V13" s="77"/>
      <c r="W13" s="77"/>
      <c r="X13" s="77"/>
    </row>
    <row r="14" spans="1:34">
      <c r="A14" s="77"/>
      <c r="B14" s="40" t="s">
        <v>103</v>
      </c>
      <c r="J14" s="77"/>
      <c r="M14" s="40" t="s">
        <v>207</v>
      </c>
      <c r="T14" s="146"/>
      <c r="U14" s="146"/>
      <c r="V14" s="77"/>
      <c r="W14" s="77"/>
      <c r="X14" s="77"/>
    </row>
    <row r="15" spans="1:34" s="44" customFormat="1">
      <c r="T15" s="146"/>
      <c r="U15" s="146"/>
    </row>
    <row r="16" spans="1:34" s="161" customFormat="1">
      <c r="T16" s="162"/>
      <c r="U16" s="162"/>
    </row>
    <row r="17" spans="1:33" s="161" customFormat="1">
      <c r="T17" s="162"/>
      <c r="U17" s="162"/>
      <c r="V17" s="162"/>
      <c r="W17" s="162"/>
      <c r="X17" s="162"/>
      <c r="Y17" s="162"/>
      <c r="Z17" s="162"/>
      <c r="AA17" s="162"/>
    </row>
    <row r="18" spans="1:33" s="161" customFormat="1">
      <c r="T18" s="162"/>
      <c r="U18" s="162"/>
    </row>
    <row r="19" spans="1:33" s="161" customFormat="1">
      <c r="T19" s="162"/>
      <c r="U19" s="162"/>
    </row>
    <row r="20" spans="1:33" s="161" customFormat="1">
      <c r="T20" s="162"/>
      <c r="U20" s="162"/>
    </row>
    <row r="21" spans="1:33" s="161" customFormat="1">
      <c r="T21" s="162"/>
      <c r="U21" s="162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</row>
    <row r="22" spans="1:33" s="161" customFormat="1">
      <c r="T22" s="162"/>
      <c r="U22" s="162"/>
    </row>
    <row r="23" spans="1:33" s="161" customFormat="1">
      <c r="T23" s="162"/>
      <c r="U23" s="162"/>
    </row>
    <row r="24" spans="1:33" s="163" customFormat="1">
      <c r="B24" s="164" t="s">
        <v>26</v>
      </c>
      <c r="C24" s="164" t="s">
        <v>27</v>
      </c>
      <c r="D24" s="164" t="s">
        <v>28</v>
      </c>
      <c r="E24" s="164" t="s">
        <v>29</v>
      </c>
      <c r="F24" s="164" t="s">
        <v>30</v>
      </c>
      <c r="G24" s="164" t="s">
        <v>31</v>
      </c>
      <c r="H24" s="164" t="s">
        <v>32</v>
      </c>
      <c r="I24" s="164" t="s">
        <v>33</v>
      </c>
      <c r="J24" s="164" t="s">
        <v>34</v>
      </c>
      <c r="K24" s="164" t="s">
        <v>35</v>
      </c>
      <c r="L24" s="164" t="s">
        <v>36</v>
      </c>
      <c r="M24" s="164" t="s">
        <v>37</v>
      </c>
      <c r="T24" s="165"/>
      <c r="U24" s="165"/>
    </row>
    <row r="25" spans="1:33" s="163" customFormat="1">
      <c r="A25" s="163">
        <v>2017</v>
      </c>
      <c r="B25" s="166">
        <v>156414</v>
      </c>
      <c r="C25" s="166">
        <v>166801</v>
      </c>
      <c r="D25" s="166">
        <v>200825</v>
      </c>
      <c r="E25" s="166">
        <v>176969</v>
      </c>
      <c r="F25" s="166">
        <v>215207</v>
      </c>
      <c r="G25" s="166">
        <v>246247</v>
      </c>
      <c r="H25" s="166">
        <v>274829</v>
      </c>
      <c r="I25" s="166">
        <v>250778</v>
      </c>
      <c r="J25" s="166">
        <v>193133</v>
      </c>
      <c r="K25" s="166">
        <v>197324</v>
      </c>
      <c r="L25" s="166">
        <v>177675</v>
      </c>
      <c r="M25" s="166">
        <v>157960</v>
      </c>
      <c r="N25" s="166"/>
      <c r="T25" s="165"/>
      <c r="U25" s="165"/>
      <c r="V25" s="165"/>
      <c r="W25" s="165"/>
      <c r="X25" s="165"/>
      <c r="Y25" s="165"/>
      <c r="Z25" s="165"/>
      <c r="AA25" s="165"/>
      <c r="AB25" s="165"/>
      <c r="AC25" s="165"/>
      <c r="AD25" s="165"/>
      <c r="AE25" s="165"/>
      <c r="AF25" s="165"/>
      <c r="AG25" s="165"/>
    </row>
    <row r="26" spans="1:33" s="163" customFormat="1">
      <c r="A26" s="163">
        <v>2018</v>
      </c>
      <c r="B26" s="166">
        <v>237927</v>
      </c>
      <c r="C26" s="166">
        <v>205991</v>
      </c>
      <c r="D26" s="166">
        <v>225966</v>
      </c>
      <c r="E26" s="166">
        <v>242951</v>
      </c>
      <c r="F26" s="166">
        <v>251498</v>
      </c>
      <c r="G26" s="166">
        <v>274252</v>
      </c>
      <c r="H26" s="166">
        <v>286974</v>
      </c>
      <c r="I26" s="166">
        <v>258128</v>
      </c>
      <c r="J26" s="166">
        <v>217555</v>
      </c>
      <c r="K26" s="166">
        <v>183875</v>
      </c>
      <c r="L26" s="166">
        <v>163617</v>
      </c>
      <c r="M26" s="166">
        <v>153385</v>
      </c>
      <c r="N26" s="166"/>
      <c r="T26" s="165"/>
      <c r="U26" s="165"/>
    </row>
    <row r="27" spans="1:33" s="163" customFormat="1">
      <c r="A27" s="166">
        <v>2019</v>
      </c>
      <c r="B27" s="166">
        <v>229481</v>
      </c>
      <c r="C27" s="166">
        <v>206975</v>
      </c>
      <c r="D27" s="166">
        <v>226252</v>
      </c>
      <c r="E27" s="166">
        <v>199998</v>
      </c>
      <c r="F27" s="166">
        <v>276094</v>
      </c>
      <c r="G27" s="166">
        <v>254695</v>
      </c>
      <c r="H27" s="166">
        <v>304016</v>
      </c>
      <c r="I27" s="166">
        <v>255816</v>
      </c>
      <c r="J27" s="166">
        <v>242435</v>
      </c>
      <c r="K27" s="166">
        <v>194012</v>
      </c>
      <c r="L27" s="166">
        <v>173450</v>
      </c>
      <c r="M27" s="166">
        <v>159451</v>
      </c>
      <c r="N27" s="166"/>
      <c r="T27" s="165"/>
      <c r="U27" s="165"/>
    </row>
    <row r="28" spans="1:33" s="163" customFormat="1">
      <c r="A28" s="166">
        <v>2020</v>
      </c>
      <c r="B28" s="166">
        <v>249880</v>
      </c>
      <c r="C28" s="166">
        <v>185496</v>
      </c>
      <c r="D28" s="166">
        <v>50488</v>
      </c>
      <c r="E28" s="166">
        <v>9918</v>
      </c>
      <c r="F28" s="166">
        <v>33619</v>
      </c>
      <c r="G28" s="166">
        <v>94265</v>
      </c>
      <c r="H28" s="166">
        <v>144151</v>
      </c>
      <c r="I28" s="166">
        <v>109882</v>
      </c>
      <c r="J28" s="166">
        <v>87967</v>
      </c>
      <c r="K28" s="166">
        <v>36015</v>
      </c>
      <c r="L28" s="166">
        <v>23128</v>
      </c>
      <c r="M28" s="166">
        <v>35605</v>
      </c>
      <c r="N28" s="166"/>
      <c r="T28" s="165"/>
      <c r="U28" s="165"/>
    </row>
    <row r="29" spans="1:33" s="163" customFormat="1">
      <c r="A29" s="166">
        <v>2021</v>
      </c>
      <c r="B29" s="163">
        <v>49861</v>
      </c>
      <c r="C29" s="163">
        <v>70564</v>
      </c>
      <c r="D29" s="163">
        <v>77465</v>
      </c>
      <c r="E29" s="163">
        <v>84107</v>
      </c>
      <c r="F29" s="163">
        <v>172180</v>
      </c>
      <c r="G29" s="163">
        <v>235256</v>
      </c>
      <c r="H29" s="166">
        <v>261412</v>
      </c>
      <c r="I29" s="166">
        <v>269338</v>
      </c>
      <c r="J29" s="166">
        <v>165626</v>
      </c>
      <c r="K29" s="166">
        <v>0</v>
      </c>
      <c r="L29" s="166">
        <v>0</v>
      </c>
      <c r="M29" s="166">
        <v>0</v>
      </c>
      <c r="N29" s="166"/>
      <c r="T29" s="165"/>
      <c r="U29" s="165"/>
    </row>
    <row r="30" spans="1:33" s="163" customFormat="1" ht="14.25" customHeight="1">
      <c r="A30" s="166"/>
      <c r="B30" s="167">
        <v>447916</v>
      </c>
      <c r="C30" s="167">
        <v>479887</v>
      </c>
      <c r="D30" s="167">
        <v>671789</v>
      </c>
      <c r="E30" s="167">
        <v>554977</v>
      </c>
      <c r="F30" s="167">
        <v>713637</v>
      </c>
      <c r="G30" s="167">
        <v>731460</v>
      </c>
      <c r="H30" s="167">
        <v>672488</v>
      </c>
      <c r="I30" s="167">
        <v>634767</v>
      </c>
      <c r="J30" s="167">
        <v>582509</v>
      </c>
      <c r="K30" s="167">
        <v>624082</v>
      </c>
      <c r="L30" s="167">
        <v>535147</v>
      </c>
      <c r="M30" s="167">
        <v>463939</v>
      </c>
      <c r="N30" s="167">
        <f>SUM(B30:M30)</f>
        <v>7112598</v>
      </c>
      <c r="T30" s="165"/>
      <c r="U30" s="165"/>
    </row>
    <row r="31" spans="1:33" s="163" customFormat="1">
      <c r="A31" s="166"/>
      <c r="B31" s="167">
        <v>658843</v>
      </c>
      <c r="C31" s="167">
        <v>604386</v>
      </c>
      <c r="D31" s="167">
        <v>713225</v>
      </c>
      <c r="E31" s="167">
        <v>724337</v>
      </c>
      <c r="F31" s="167">
        <v>815513.23</v>
      </c>
      <c r="G31" s="167">
        <v>821047</v>
      </c>
      <c r="H31" s="167">
        <v>739966</v>
      </c>
      <c r="I31" s="167">
        <v>679484</v>
      </c>
      <c r="J31" s="167">
        <v>680606</v>
      </c>
      <c r="K31" s="167">
        <v>639945</v>
      </c>
      <c r="L31" s="167">
        <v>559995</v>
      </c>
      <c r="M31" s="167">
        <v>477846</v>
      </c>
      <c r="N31" s="167">
        <f>SUM(B31:M31)</f>
        <v>8115193.2300000004</v>
      </c>
      <c r="T31" s="165"/>
      <c r="U31" s="165"/>
    </row>
    <row r="32" spans="1:33" s="163" customFormat="1">
      <c r="A32" s="166"/>
      <c r="B32" s="167">
        <v>660310</v>
      </c>
      <c r="C32" s="167">
        <v>626053</v>
      </c>
      <c r="D32" s="167">
        <v>709441</v>
      </c>
      <c r="E32" s="167">
        <v>600916</v>
      </c>
      <c r="F32" s="167">
        <v>802252</v>
      </c>
      <c r="G32" s="167">
        <v>757667</v>
      </c>
      <c r="H32" s="167">
        <v>768870</v>
      </c>
      <c r="I32" s="167">
        <v>682085</v>
      </c>
      <c r="J32" s="167">
        <v>748876</v>
      </c>
      <c r="K32" s="167">
        <v>668984</v>
      </c>
      <c r="L32" s="167">
        <v>544780</v>
      </c>
      <c r="M32" s="167">
        <v>473116</v>
      </c>
      <c r="N32" s="167">
        <f>SUM(B32:M32)</f>
        <v>8043350</v>
      </c>
      <c r="T32" s="165"/>
      <c r="U32" s="165"/>
    </row>
    <row r="33" spans="1:21" s="163" customFormat="1">
      <c r="A33" s="166"/>
      <c r="B33" s="167">
        <v>685023</v>
      </c>
      <c r="C33" s="167">
        <v>532731</v>
      </c>
      <c r="D33" s="167">
        <v>134166</v>
      </c>
      <c r="E33" s="167">
        <v>22402</v>
      </c>
      <c r="F33" s="167">
        <v>87655</v>
      </c>
      <c r="G33" s="167">
        <v>211663</v>
      </c>
      <c r="H33" s="167">
        <v>349802</v>
      </c>
      <c r="I33" s="167">
        <v>277057</v>
      </c>
      <c r="J33" s="167">
        <v>234501</v>
      </c>
      <c r="K33" s="167">
        <v>95172</v>
      </c>
      <c r="L33" s="167">
        <v>56446</v>
      </c>
      <c r="M33" s="167">
        <v>80151</v>
      </c>
      <c r="N33" s="167">
        <f>SUM(B33:M33)</f>
        <v>2766769</v>
      </c>
      <c r="T33" s="165"/>
      <c r="U33" s="165"/>
    </row>
    <row r="34" spans="1:21" s="163" customFormat="1">
      <c r="A34" s="166"/>
      <c r="B34" s="167">
        <v>103915</v>
      </c>
      <c r="C34" s="167">
        <v>144625</v>
      </c>
      <c r="D34" s="167">
        <v>151444</v>
      </c>
      <c r="E34" s="167">
        <v>174650</v>
      </c>
      <c r="F34" s="167">
        <v>404323</v>
      </c>
      <c r="G34" s="167">
        <v>608003</v>
      </c>
      <c r="H34" s="167">
        <v>660113</v>
      </c>
      <c r="I34" s="167">
        <v>698481</v>
      </c>
      <c r="J34" s="167">
        <v>511736</v>
      </c>
      <c r="K34" s="167"/>
      <c r="L34" s="167"/>
      <c r="M34" s="167"/>
      <c r="N34" s="167">
        <f>SUM(B34:M34)</f>
        <v>3457290</v>
      </c>
      <c r="T34" s="165"/>
      <c r="U34" s="165"/>
    </row>
    <row r="35" spans="1:21" s="163" customFormat="1">
      <c r="A35" s="166"/>
      <c r="B35" s="168">
        <f>B30/B25</f>
        <v>2.863656705921465</v>
      </c>
      <c r="C35" s="168">
        <f t="shared" ref="C35:M39" si="0">C30/C25</f>
        <v>2.8770031354728087</v>
      </c>
      <c r="D35" s="168">
        <f t="shared" si="0"/>
        <v>3.3451462716295284</v>
      </c>
      <c r="E35" s="168">
        <f t="shared" si="0"/>
        <v>3.1360125219671242</v>
      </c>
      <c r="F35" s="168">
        <f t="shared" si="0"/>
        <v>3.3160491991431504</v>
      </c>
      <c r="G35" s="168">
        <f t="shared" si="0"/>
        <v>2.9704321270919039</v>
      </c>
      <c r="H35" s="168">
        <f t="shared" si="0"/>
        <v>2.4469324561818442</v>
      </c>
      <c r="I35" s="168">
        <f t="shared" si="0"/>
        <v>2.5311909338139711</v>
      </c>
      <c r="J35" s="168">
        <f t="shared" si="0"/>
        <v>3.0161028928251516</v>
      </c>
      <c r="K35" s="168">
        <f t="shared" si="0"/>
        <v>3.162727291155663</v>
      </c>
      <c r="L35" s="168">
        <f t="shared" si="0"/>
        <v>3.011943154636274</v>
      </c>
      <c r="M35" s="168">
        <f t="shared" si="0"/>
        <v>2.937066345910357</v>
      </c>
      <c r="N35" s="166"/>
      <c r="O35" s="166"/>
      <c r="T35" s="165"/>
      <c r="U35" s="165"/>
    </row>
    <row r="36" spans="1:21" s="163" customFormat="1">
      <c r="A36" s="166"/>
      <c r="B36" s="168">
        <f>B31/B26</f>
        <v>2.76909724411269</v>
      </c>
      <c r="C36" s="168">
        <f t="shared" si="0"/>
        <v>2.9340408076080995</v>
      </c>
      <c r="D36" s="168">
        <f t="shared" si="0"/>
        <v>3.1563376791198676</v>
      </c>
      <c r="E36" s="168">
        <f t="shared" si="0"/>
        <v>2.9814118896402979</v>
      </c>
      <c r="F36" s="168">
        <f t="shared" si="0"/>
        <v>3.242623122251469</v>
      </c>
      <c r="G36" s="168">
        <f t="shared" si="0"/>
        <v>2.9937685048787248</v>
      </c>
      <c r="H36" s="168">
        <f t="shared" si="0"/>
        <v>2.5785123390969216</v>
      </c>
      <c r="I36" s="168">
        <f t="shared" si="0"/>
        <v>2.6323529411764706</v>
      </c>
      <c r="J36" s="168">
        <f t="shared" si="0"/>
        <v>3.1284318907862381</v>
      </c>
      <c r="K36" s="168">
        <f t="shared" si="0"/>
        <v>3.4803263086335825</v>
      </c>
      <c r="L36" s="168">
        <f t="shared" si="0"/>
        <v>3.4225966739397498</v>
      </c>
      <c r="M36" s="168">
        <f t="shared" si="0"/>
        <v>3.1153372233269225</v>
      </c>
      <c r="T36" s="165"/>
      <c r="U36" s="165"/>
    </row>
    <row r="37" spans="1:21" s="163" customFormat="1">
      <c r="B37" s="168">
        <f>B32/B27</f>
        <v>2.8774059726077539</v>
      </c>
      <c r="C37" s="168">
        <f t="shared" si="0"/>
        <v>3.0247759391230824</v>
      </c>
      <c r="D37" s="168">
        <f t="shared" si="0"/>
        <v>3.13562311051394</v>
      </c>
      <c r="E37" s="168">
        <f t="shared" si="0"/>
        <v>3.0046100461004608</v>
      </c>
      <c r="F37" s="168">
        <f t="shared" si="0"/>
        <v>2.905720515476613</v>
      </c>
      <c r="G37" s="168">
        <f t="shared" si="0"/>
        <v>2.9748012328471307</v>
      </c>
      <c r="H37" s="168">
        <f t="shared" si="0"/>
        <v>2.5290445239724226</v>
      </c>
      <c r="I37" s="168">
        <f t="shared" si="0"/>
        <v>2.6663109422397349</v>
      </c>
      <c r="J37" s="168">
        <f t="shared" si="0"/>
        <v>3.0889764266710666</v>
      </c>
      <c r="K37" s="168">
        <f t="shared" si="0"/>
        <v>3.4481578459064388</v>
      </c>
      <c r="L37" s="168">
        <f t="shared" si="0"/>
        <v>3.1408475064860188</v>
      </c>
      <c r="M37" s="168">
        <f t="shared" si="0"/>
        <v>2.9671560542110114</v>
      </c>
      <c r="T37" s="165"/>
      <c r="U37" s="165"/>
    </row>
    <row r="38" spans="1:21" s="163" customFormat="1">
      <c r="B38" s="168">
        <f>B33/B28</f>
        <v>2.7414078757803746</v>
      </c>
      <c r="C38" s="168">
        <f t="shared" si="0"/>
        <v>2.8719271574589209</v>
      </c>
      <c r="D38" s="168">
        <f t="shared" si="0"/>
        <v>2.6573839328157187</v>
      </c>
      <c r="E38" s="168">
        <f t="shared" si="0"/>
        <v>2.2587215164347652</v>
      </c>
      <c r="F38" s="168">
        <f t="shared" si="0"/>
        <v>2.6073053927838425</v>
      </c>
      <c r="G38" s="168">
        <f t="shared" si="0"/>
        <v>2.2454039144963667</v>
      </c>
      <c r="H38" s="168">
        <f t="shared" si="0"/>
        <v>2.4266359581272416</v>
      </c>
      <c r="I38" s="168">
        <f t="shared" si="0"/>
        <v>2.5214047796727397</v>
      </c>
      <c r="J38" s="168">
        <f t="shared" si="0"/>
        <v>2.665783759819023</v>
      </c>
      <c r="K38" s="168">
        <f t="shared" si="0"/>
        <v>2.6425655976676383</v>
      </c>
      <c r="L38" s="168">
        <f t="shared" si="0"/>
        <v>2.4405914908336217</v>
      </c>
      <c r="M38" s="168">
        <f t="shared" si="0"/>
        <v>2.2511164162336752</v>
      </c>
      <c r="T38" s="165"/>
    </row>
    <row r="39" spans="1:21" s="163" customFormat="1">
      <c r="B39" s="168">
        <f>B34/B29</f>
        <v>2.0840937807103748</v>
      </c>
      <c r="C39" s="168">
        <f t="shared" si="0"/>
        <v>2.0495578481945467</v>
      </c>
      <c r="D39" s="168">
        <f t="shared" si="0"/>
        <v>1.9549990318208224</v>
      </c>
      <c r="E39" s="168">
        <f t="shared" si="0"/>
        <v>2.0765215737096794</v>
      </c>
      <c r="F39" s="168">
        <f t="shared" si="0"/>
        <v>2.3482576373562551</v>
      </c>
      <c r="G39" s="168">
        <f t="shared" si="0"/>
        <v>2.5844314278913183</v>
      </c>
      <c r="H39" s="168">
        <f t="shared" si="0"/>
        <v>2.525182470582835</v>
      </c>
      <c r="I39" s="168">
        <f t="shared" si="0"/>
        <v>2.5933251156539368</v>
      </c>
      <c r="J39" s="168">
        <f t="shared" si="0"/>
        <v>3.0897081376112445</v>
      </c>
      <c r="K39" s="168"/>
      <c r="L39" s="168"/>
      <c r="M39" s="168"/>
      <c r="T39" s="165"/>
    </row>
    <row r="40" spans="1:21" s="161" customFormat="1"/>
    <row r="41" spans="1:21" s="161" customFormat="1"/>
    <row r="42" spans="1:21" s="161" customFormat="1"/>
    <row r="43" spans="1:21" s="161" customFormat="1"/>
    <row r="44" spans="1:21" s="161" customFormat="1"/>
    <row r="45" spans="1:21" s="44" customFormat="1"/>
    <row r="46" spans="1:21" s="44" customFormat="1"/>
    <row r="47" spans="1:21" s="44" customFormat="1"/>
    <row r="48" spans="1:21" s="44" customFormat="1"/>
    <row r="49" spans="1:21" s="44" customFormat="1"/>
    <row r="50" spans="1:21" s="44" customFormat="1"/>
    <row r="51" spans="1:21" s="44" customFormat="1"/>
    <row r="52" spans="1:21" s="44" customFormat="1"/>
    <row r="53" spans="1:21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</row>
    <row r="54" spans="1:21">
      <c r="A54" s="44"/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44"/>
      <c r="O54" s="44"/>
      <c r="P54" s="44"/>
      <c r="Q54" s="44"/>
      <c r="R54" s="44"/>
      <c r="S54" s="44"/>
      <c r="T54" s="44"/>
      <c r="U54" s="44"/>
    </row>
  </sheetData>
  <sheetProtection algorithmName="SHA-512" hashValue="37W0kXt9hIDCzosUDRtpKBlx0OfSYXajnz4QGXoT6UnDM2djP3qBMRM3uYJCjAFItJiOToAJj/DUAiLFHFCIeg==" saltValue="woA0rNhaDj9TYxzrVlZD+Q==" spinCount="100000" sheet="1" objects="1" scenarios="1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00000000-0004-0000-0700-000000000000}"/>
  </hyperlinks>
  <pageMargins left="0.7" right="0.7" top="0.75" bottom="0.75" header="0.3" footer="0.3"/>
  <pageSetup paperSize="9" scale="29" orientation="portrait" r:id="rId1"/>
  <colBreaks count="1" manualBreakCount="1">
    <brk id="25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V57"/>
  <sheetViews>
    <sheetView showGridLines="0" tabSelected="1" topLeftCell="A34" zoomScale="85" zoomScaleNormal="85" workbookViewId="0">
      <selection activeCell="L59" sqref="L59"/>
    </sheetView>
  </sheetViews>
  <sheetFormatPr defaultRowHeight="14.4"/>
  <cols>
    <col min="2" max="2" width="6.88671875" style="77" customWidth="1"/>
    <col min="3" max="3" width="28.88671875" customWidth="1"/>
    <col min="4" max="4" width="26.6640625" customWidth="1"/>
    <col min="5" max="5" width="31.5546875" customWidth="1"/>
  </cols>
  <sheetData>
    <row r="2" spans="2:17">
      <c r="B2" s="7" t="s">
        <v>5</v>
      </c>
    </row>
    <row r="3" spans="2:17">
      <c r="B3"/>
    </row>
    <row r="4" spans="2:17">
      <c r="B4" s="26" t="s">
        <v>104</v>
      </c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</row>
    <row r="5" spans="2:17">
      <c r="C5" s="26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</row>
    <row r="6" spans="2:17" ht="15" customHeight="1">
      <c r="B6" s="170" t="s">
        <v>110</v>
      </c>
      <c r="C6" s="172" t="s">
        <v>18</v>
      </c>
      <c r="D6" s="213"/>
      <c r="E6" s="214"/>
      <c r="F6" s="172" t="s">
        <v>19</v>
      </c>
      <c r="G6" s="213"/>
      <c r="H6" s="214"/>
      <c r="I6" s="217" t="s">
        <v>20</v>
      </c>
      <c r="J6" s="218"/>
      <c r="K6" s="219"/>
      <c r="L6" s="172" t="s">
        <v>21</v>
      </c>
      <c r="M6" s="213"/>
      <c r="N6" s="214"/>
      <c r="O6" s="172" t="s">
        <v>22</v>
      </c>
      <c r="P6" s="213"/>
      <c r="Q6" s="247"/>
    </row>
    <row r="7" spans="2:17">
      <c r="B7" s="171"/>
      <c r="C7" s="173"/>
      <c r="D7" s="215"/>
      <c r="E7" s="216"/>
      <c r="F7" s="173"/>
      <c r="G7" s="215"/>
      <c r="H7" s="216"/>
      <c r="I7" s="220"/>
      <c r="J7" s="221"/>
      <c r="K7" s="222"/>
      <c r="L7" s="173"/>
      <c r="M7" s="215"/>
      <c r="N7" s="216"/>
      <c r="O7" s="173"/>
      <c r="P7" s="215"/>
      <c r="Q7" s="248"/>
    </row>
    <row r="8" spans="2:17" ht="15.75" customHeight="1">
      <c r="B8" s="99" t="s">
        <v>111</v>
      </c>
      <c r="C8" s="226" t="s">
        <v>113</v>
      </c>
      <c r="D8" s="196"/>
      <c r="E8" s="197"/>
      <c r="F8" s="227">
        <v>8234</v>
      </c>
      <c r="G8" s="199"/>
      <c r="H8" s="200"/>
      <c r="I8" s="235" t="s">
        <v>44</v>
      </c>
      <c r="J8" s="196"/>
      <c r="K8" s="197"/>
      <c r="L8" s="236" t="s">
        <v>51</v>
      </c>
      <c r="M8" s="202"/>
      <c r="N8" s="203"/>
      <c r="O8" s="235" t="s">
        <v>45</v>
      </c>
      <c r="P8" s="196"/>
      <c r="Q8" s="197"/>
    </row>
    <row r="9" spans="2:17" ht="15" customHeight="1">
      <c r="B9" s="99" t="s">
        <v>112</v>
      </c>
      <c r="C9" s="226" t="s">
        <v>114</v>
      </c>
      <c r="D9" s="196"/>
      <c r="E9" s="197"/>
      <c r="F9" s="227">
        <v>4566</v>
      </c>
      <c r="G9" s="199"/>
      <c r="H9" s="200"/>
      <c r="I9" s="235" t="s">
        <v>46</v>
      </c>
      <c r="J9" s="196"/>
      <c r="K9" s="197"/>
      <c r="L9" s="236" t="s">
        <v>52</v>
      </c>
      <c r="M9" s="202"/>
      <c r="N9" s="203"/>
      <c r="O9" s="235" t="s">
        <v>45</v>
      </c>
      <c r="P9" s="196"/>
      <c r="Q9" s="197"/>
    </row>
    <row r="10" spans="2:17">
      <c r="C10" s="9"/>
    </row>
    <row r="11" spans="2:17" ht="15" customHeight="1">
      <c r="B11" s="9" t="s">
        <v>105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</row>
    <row r="12" spans="2:17">
      <c r="C12" s="9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</row>
    <row r="13" spans="2:17" ht="15" customHeight="1">
      <c r="B13" s="170" t="s">
        <v>110</v>
      </c>
      <c r="C13" s="172" t="s">
        <v>18</v>
      </c>
      <c r="D13" s="213"/>
      <c r="E13" s="214"/>
      <c r="F13" s="172" t="s">
        <v>19</v>
      </c>
      <c r="G13" s="213"/>
      <c r="H13" s="214"/>
      <c r="I13" s="217" t="s">
        <v>20</v>
      </c>
      <c r="J13" s="218"/>
      <c r="K13" s="219"/>
      <c r="L13" s="172" t="s">
        <v>21</v>
      </c>
      <c r="M13" s="213"/>
      <c r="N13" s="214"/>
      <c r="O13" s="172" t="s">
        <v>22</v>
      </c>
      <c r="P13" s="213"/>
      <c r="Q13" s="247"/>
    </row>
    <row r="14" spans="2:17" ht="15" customHeight="1">
      <c r="B14" s="171"/>
      <c r="C14" s="173"/>
      <c r="D14" s="215"/>
      <c r="E14" s="216"/>
      <c r="F14" s="173"/>
      <c r="G14" s="215"/>
      <c r="H14" s="216"/>
      <c r="I14" s="220"/>
      <c r="J14" s="221"/>
      <c r="K14" s="222"/>
      <c r="L14" s="173"/>
      <c r="M14" s="215"/>
      <c r="N14" s="216"/>
      <c r="O14" s="173"/>
      <c r="P14" s="215"/>
      <c r="Q14" s="248"/>
    </row>
    <row r="15" spans="2:17" s="23" customFormat="1" ht="15" customHeight="1">
      <c r="B15" s="99" t="s">
        <v>111</v>
      </c>
      <c r="C15" s="226" t="s">
        <v>115</v>
      </c>
      <c r="D15" s="196"/>
      <c r="E15" s="197"/>
      <c r="F15" s="227">
        <v>6934</v>
      </c>
      <c r="G15" s="199"/>
      <c r="H15" s="200"/>
      <c r="I15" s="235" t="s">
        <v>43</v>
      </c>
      <c r="J15" s="196"/>
      <c r="K15" s="197"/>
      <c r="L15" s="236" t="s">
        <v>51</v>
      </c>
      <c r="M15" s="202"/>
      <c r="N15" s="203"/>
      <c r="O15" s="235" t="s">
        <v>40</v>
      </c>
      <c r="P15" s="196"/>
      <c r="Q15" s="197"/>
    </row>
    <row r="16" spans="2:17" s="23" customFormat="1" ht="15" customHeight="1">
      <c r="B16" s="99" t="s">
        <v>112</v>
      </c>
      <c r="C16" s="226" t="s">
        <v>116</v>
      </c>
      <c r="D16" s="245"/>
      <c r="E16" s="246"/>
      <c r="F16" s="227">
        <v>4281</v>
      </c>
      <c r="G16" s="199"/>
      <c r="H16" s="200"/>
      <c r="I16" s="235" t="s">
        <v>38</v>
      </c>
      <c r="J16" s="237"/>
      <c r="K16" s="238"/>
      <c r="L16" s="236" t="s">
        <v>53</v>
      </c>
      <c r="M16" s="249"/>
      <c r="N16" s="250"/>
      <c r="O16" s="235" t="s">
        <v>41</v>
      </c>
      <c r="P16" s="237"/>
      <c r="Q16" s="238"/>
    </row>
    <row r="17" spans="2:22" s="23" customFormat="1" ht="15" customHeight="1">
      <c r="B17" s="99" t="s">
        <v>119</v>
      </c>
      <c r="C17" s="226" t="s">
        <v>117</v>
      </c>
      <c r="D17" s="196"/>
      <c r="E17" s="197"/>
      <c r="F17" s="227">
        <v>266</v>
      </c>
      <c r="G17" s="199"/>
      <c r="H17" s="200"/>
      <c r="I17" s="235" t="s">
        <v>39</v>
      </c>
      <c r="J17" s="196"/>
      <c r="K17" s="197"/>
      <c r="L17" s="236" t="s">
        <v>54</v>
      </c>
      <c r="M17" s="202"/>
      <c r="N17" s="203"/>
      <c r="O17" s="235" t="s">
        <v>42</v>
      </c>
      <c r="P17" s="237"/>
      <c r="Q17" s="238"/>
    </row>
    <row r="18" spans="2:22" ht="15" customHeight="1">
      <c r="B18" s="99" t="s">
        <v>120</v>
      </c>
      <c r="C18" s="226" t="s">
        <v>118</v>
      </c>
      <c r="D18" s="196"/>
      <c r="E18" s="197"/>
      <c r="F18" s="227">
        <v>7334</v>
      </c>
      <c r="G18" s="199"/>
      <c r="H18" s="200"/>
      <c r="I18" s="239" t="s">
        <v>70</v>
      </c>
      <c r="J18" s="196"/>
      <c r="K18" s="197"/>
      <c r="L18" s="236" t="s">
        <v>71</v>
      </c>
      <c r="M18" s="202"/>
      <c r="N18" s="203"/>
      <c r="O18" s="240" t="s">
        <v>72</v>
      </c>
      <c r="P18" s="241"/>
      <c r="Q18" s="242"/>
    </row>
    <row r="20" spans="2:22">
      <c r="B20" s="9" t="s">
        <v>164</v>
      </c>
    </row>
    <row r="21" spans="2:22">
      <c r="T21" s="77"/>
    </row>
    <row r="22" spans="2:22">
      <c r="B22" s="170" t="s">
        <v>110</v>
      </c>
      <c r="C22" s="172" t="s">
        <v>18</v>
      </c>
      <c r="D22" s="213"/>
      <c r="E22" s="214"/>
      <c r="F22" s="172" t="s">
        <v>19</v>
      </c>
      <c r="G22" s="213"/>
      <c r="H22" s="214"/>
      <c r="I22" s="217" t="s">
        <v>20</v>
      </c>
      <c r="J22" s="218"/>
      <c r="K22" s="219"/>
      <c r="L22" s="172" t="s">
        <v>21</v>
      </c>
      <c r="M22" s="213"/>
      <c r="N22" s="214"/>
      <c r="O22" s="172" t="s">
        <v>22</v>
      </c>
      <c r="P22" s="213"/>
      <c r="Q22" s="214"/>
      <c r="T22" s="77"/>
    </row>
    <row r="23" spans="2:22">
      <c r="B23" s="171"/>
      <c r="C23" s="173"/>
      <c r="D23" s="215"/>
      <c r="E23" s="216"/>
      <c r="F23" s="173"/>
      <c r="G23" s="215"/>
      <c r="H23" s="216"/>
      <c r="I23" s="220"/>
      <c r="J23" s="221"/>
      <c r="K23" s="222"/>
      <c r="L23" s="173"/>
      <c r="M23" s="215"/>
      <c r="N23" s="216"/>
      <c r="O23" s="173"/>
      <c r="P23" s="215"/>
      <c r="Q23" s="216"/>
      <c r="T23" s="77"/>
    </row>
    <row r="24" spans="2:22" s="77" customFormat="1">
      <c r="B24" s="99" t="s">
        <v>111</v>
      </c>
      <c r="C24" s="243" t="s">
        <v>154</v>
      </c>
      <c r="D24" s="196"/>
      <c r="E24" s="197"/>
      <c r="F24" s="198">
        <v>4642</v>
      </c>
      <c r="G24" s="199"/>
      <c r="H24" s="200"/>
      <c r="I24" s="243" t="s">
        <v>155</v>
      </c>
      <c r="J24" s="196"/>
      <c r="K24" s="197"/>
      <c r="L24" s="244" t="s">
        <v>148</v>
      </c>
      <c r="M24" s="202"/>
      <c r="N24" s="203"/>
      <c r="O24" s="223" t="s">
        <v>126</v>
      </c>
      <c r="P24" s="205"/>
      <c r="Q24" s="206"/>
    </row>
    <row r="25" spans="2:22" ht="15" customHeight="1">
      <c r="B25" s="99" t="s">
        <v>112</v>
      </c>
      <c r="C25" s="226" t="s">
        <v>121</v>
      </c>
      <c r="D25" s="196"/>
      <c r="E25" s="197"/>
      <c r="F25" s="227">
        <v>186</v>
      </c>
      <c r="G25" s="199"/>
      <c r="H25" s="200"/>
      <c r="I25" s="226" t="s">
        <v>128</v>
      </c>
      <c r="J25" s="196"/>
      <c r="K25" s="197"/>
      <c r="L25" s="229" t="s">
        <v>124</v>
      </c>
      <c r="M25" s="202"/>
      <c r="N25" s="203"/>
      <c r="O25" s="234" t="s">
        <v>126</v>
      </c>
      <c r="P25" s="224"/>
      <c r="Q25" s="225"/>
      <c r="S25" s="77"/>
      <c r="T25" s="77"/>
    </row>
    <row r="26" spans="2:22">
      <c r="B26" s="99" t="s">
        <v>119</v>
      </c>
      <c r="C26" s="226" t="s">
        <v>122</v>
      </c>
      <c r="D26" s="245"/>
      <c r="E26" s="246"/>
      <c r="F26" s="227">
        <v>3134</v>
      </c>
      <c r="G26" s="199"/>
      <c r="H26" s="200"/>
      <c r="I26" s="226" t="s">
        <v>129</v>
      </c>
      <c r="J26" s="237"/>
      <c r="K26" s="238"/>
      <c r="L26" s="229" t="s">
        <v>52</v>
      </c>
      <c r="M26" s="249"/>
      <c r="N26" s="250"/>
      <c r="O26" s="234" t="s">
        <v>126</v>
      </c>
      <c r="P26" s="224"/>
      <c r="Q26" s="225"/>
      <c r="V26" s="77"/>
    </row>
    <row r="27" spans="2:22" ht="15" customHeight="1">
      <c r="B27" s="106" t="s">
        <v>120</v>
      </c>
      <c r="C27" s="226" t="s">
        <v>123</v>
      </c>
      <c r="D27" s="196"/>
      <c r="E27" s="197"/>
      <c r="F27" s="227">
        <v>4687</v>
      </c>
      <c r="G27" s="199"/>
      <c r="H27" s="200"/>
      <c r="I27" s="226" t="s">
        <v>130</v>
      </c>
      <c r="J27" s="196"/>
      <c r="K27" s="197"/>
      <c r="L27" s="229" t="s">
        <v>125</v>
      </c>
      <c r="M27" s="202"/>
      <c r="N27" s="203"/>
      <c r="O27" s="234" t="s">
        <v>127</v>
      </c>
      <c r="P27" s="224"/>
      <c r="Q27" s="225"/>
      <c r="R27" s="77"/>
      <c r="S27" s="77"/>
    </row>
    <row r="28" spans="2:22">
      <c r="B28" s="102" t="s">
        <v>136</v>
      </c>
      <c r="C28" s="251" t="s">
        <v>132</v>
      </c>
      <c r="D28" s="196"/>
      <c r="E28" s="197"/>
      <c r="F28" s="227">
        <v>5653</v>
      </c>
      <c r="G28" s="199"/>
      <c r="H28" s="200"/>
      <c r="I28" s="251" t="s">
        <v>133</v>
      </c>
      <c r="J28" s="196"/>
      <c r="K28" s="197"/>
      <c r="L28" s="252" t="s">
        <v>51</v>
      </c>
      <c r="M28" s="202"/>
      <c r="N28" s="203"/>
      <c r="O28" s="253" t="s">
        <v>134</v>
      </c>
      <c r="P28" s="224"/>
      <c r="Q28" s="225"/>
      <c r="S28" s="77"/>
    </row>
    <row r="29" spans="2:22">
      <c r="B29" s="107" t="s">
        <v>137</v>
      </c>
      <c r="C29" s="226" t="s">
        <v>140</v>
      </c>
      <c r="D29" s="196"/>
      <c r="E29" s="197"/>
      <c r="F29" s="227">
        <v>1299</v>
      </c>
      <c r="G29" s="199"/>
      <c r="H29" s="200"/>
      <c r="I29" s="228" t="s">
        <v>149</v>
      </c>
      <c r="J29" s="196"/>
      <c r="K29" s="197"/>
      <c r="L29" s="229" t="s">
        <v>54</v>
      </c>
      <c r="M29" s="202"/>
      <c r="N29" s="203"/>
      <c r="O29" s="254" t="s">
        <v>144</v>
      </c>
      <c r="P29" s="224"/>
      <c r="Q29" s="225"/>
    </row>
    <row r="30" spans="2:22">
      <c r="B30" s="102" t="s">
        <v>138</v>
      </c>
      <c r="C30" s="251" t="s">
        <v>141</v>
      </c>
      <c r="D30" s="196"/>
      <c r="E30" s="197"/>
      <c r="F30" s="227">
        <v>4439</v>
      </c>
      <c r="G30" s="199"/>
      <c r="H30" s="200"/>
      <c r="I30" s="228" t="s">
        <v>150</v>
      </c>
      <c r="J30" s="196"/>
      <c r="K30" s="197"/>
      <c r="L30" s="252" t="s">
        <v>148</v>
      </c>
      <c r="M30" s="202"/>
      <c r="N30" s="203"/>
      <c r="O30" s="254" t="s">
        <v>144</v>
      </c>
      <c r="P30" s="224"/>
      <c r="Q30" s="225"/>
      <c r="S30" s="77"/>
    </row>
    <row r="31" spans="2:22">
      <c r="B31" s="107" t="s">
        <v>139</v>
      </c>
      <c r="C31" s="226" t="s">
        <v>142</v>
      </c>
      <c r="D31" s="196"/>
      <c r="E31" s="197"/>
      <c r="F31" s="227">
        <v>22710</v>
      </c>
      <c r="G31" s="199"/>
      <c r="H31" s="200"/>
      <c r="I31" s="228" t="s">
        <v>151</v>
      </c>
      <c r="J31" s="196"/>
      <c r="K31" s="197"/>
      <c r="L31" s="229" t="s">
        <v>147</v>
      </c>
      <c r="M31" s="202"/>
      <c r="N31" s="203"/>
      <c r="O31" s="254" t="s">
        <v>144</v>
      </c>
      <c r="P31" s="224"/>
      <c r="Q31" s="225"/>
    </row>
    <row r="32" spans="2:22">
      <c r="B32" s="108" t="s">
        <v>153</v>
      </c>
      <c r="C32" s="251" t="s">
        <v>143</v>
      </c>
      <c r="D32" s="196"/>
      <c r="E32" s="197"/>
      <c r="F32" s="227">
        <v>617</v>
      </c>
      <c r="G32" s="199"/>
      <c r="H32" s="200"/>
      <c r="I32" s="228" t="s">
        <v>152</v>
      </c>
      <c r="J32" s="196"/>
      <c r="K32" s="197"/>
      <c r="L32" s="252" t="s">
        <v>146</v>
      </c>
      <c r="M32" s="202"/>
      <c r="N32" s="203"/>
      <c r="O32" s="254" t="s">
        <v>145</v>
      </c>
      <c r="P32" s="224"/>
      <c r="Q32" s="225"/>
    </row>
    <row r="33" spans="2:17">
      <c r="B33" s="110" t="s">
        <v>156</v>
      </c>
      <c r="C33" s="251" t="s">
        <v>157</v>
      </c>
      <c r="D33" s="196"/>
      <c r="E33" s="197"/>
      <c r="F33" s="227">
        <v>24547</v>
      </c>
      <c r="G33" s="199"/>
      <c r="H33" s="200"/>
      <c r="I33" s="243" t="s">
        <v>151</v>
      </c>
      <c r="J33" s="196"/>
      <c r="K33" s="197"/>
      <c r="L33" s="252" t="s">
        <v>124</v>
      </c>
      <c r="M33" s="202"/>
      <c r="N33" s="203"/>
      <c r="O33" s="223" t="s">
        <v>158</v>
      </c>
      <c r="P33" s="224"/>
      <c r="Q33" s="225"/>
    </row>
    <row r="34" spans="2:17">
      <c r="B34" s="112" t="s">
        <v>160</v>
      </c>
      <c r="C34" s="255" t="s">
        <v>161</v>
      </c>
      <c r="D34" s="196"/>
      <c r="E34" s="197"/>
      <c r="F34" s="227">
        <v>5783</v>
      </c>
      <c r="G34" s="199"/>
      <c r="H34" s="200"/>
      <c r="I34" s="255" t="s">
        <v>162</v>
      </c>
      <c r="J34" s="196"/>
      <c r="K34" s="197"/>
      <c r="L34" s="258" t="s">
        <v>51</v>
      </c>
      <c r="M34" s="202"/>
      <c r="N34" s="203"/>
      <c r="O34" s="259" t="s">
        <v>163</v>
      </c>
      <c r="P34" s="224"/>
      <c r="Q34" s="225"/>
    </row>
    <row r="36" spans="2:17">
      <c r="B36" s="9" t="s">
        <v>195</v>
      </c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</row>
    <row r="37" spans="2:17"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</row>
    <row r="38" spans="2:17">
      <c r="B38" s="170" t="s">
        <v>110</v>
      </c>
      <c r="C38" s="172" t="s">
        <v>18</v>
      </c>
      <c r="D38" s="213"/>
      <c r="E38" s="214"/>
      <c r="F38" s="172" t="s">
        <v>19</v>
      </c>
      <c r="G38" s="213"/>
      <c r="H38" s="214"/>
      <c r="I38" s="217" t="s">
        <v>20</v>
      </c>
      <c r="J38" s="218"/>
      <c r="K38" s="219"/>
      <c r="L38" s="172" t="s">
        <v>21</v>
      </c>
      <c r="M38" s="213"/>
      <c r="N38" s="214"/>
      <c r="O38" s="172" t="s">
        <v>22</v>
      </c>
      <c r="P38" s="213"/>
      <c r="Q38" s="214"/>
    </row>
    <row r="39" spans="2:17">
      <c r="B39" s="171"/>
      <c r="C39" s="173"/>
      <c r="D39" s="215"/>
      <c r="E39" s="216"/>
      <c r="F39" s="173"/>
      <c r="G39" s="215"/>
      <c r="H39" s="216"/>
      <c r="I39" s="220"/>
      <c r="J39" s="221"/>
      <c r="K39" s="222"/>
      <c r="L39" s="173"/>
      <c r="M39" s="215"/>
      <c r="N39" s="216"/>
      <c r="O39" s="173"/>
      <c r="P39" s="215"/>
      <c r="Q39" s="216"/>
    </row>
    <row r="40" spans="2:17">
      <c r="B40" s="114" t="s">
        <v>111</v>
      </c>
      <c r="C40" s="256" t="s">
        <v>165</v>
      </c>
      <c r="D40" s="196"/>
      <c r="E40" s="197"/>
      <c r="F40" s="198">
        <v>10570</v>
      </c>
      <c r="G40" s="199"/>
      <c r="H40" s="200"/>
      <c r="I40" s="256" t="s">
        <v>167</v>
      </c>
      <c r="J40" s="196"/>
      <c r="K40" s="197"/>
      <c r="L40" s="231" t="s">
        <v>146</v>
      </c>
      <c r="M40" s="202"/>
      <c r="N40" s="203"/>
      <c r="O40" s="257" t="s">
        <v>166</v>
      </c>
      <c r="P40" s="205"/>
      <c r="Q40" s="206"/>
    </row>
    <row r="41" spans="2:17">
      <c r="B41" s="133" t="s">
        <v>112</v>
      </c>
      <c r="C41" s="230" t="s">
        <v>173</v>
      </c>
      <c r="D41" s="196"/>
      <c r="E41" s="197"/>
      <c r="F41" s="198">
        <v>10089</v>
      </c>
      <c r="G41" s="199"/>
      <c r="H41" s="200"/>
      <c r="I41" s="230" t="s">
        <v>178</v>
      </c>
      <c r="J41" s="196"/>
      <c r="K41" s="197"/>
      <c r="L41" s="231" t="s">
        <v>146</v>
      </c>
      <c r="M41" s="202"/>
      <c r="N41" s="203"/>
      <c r="O41" s="232" t="s">
        <v>174</v>
      </c>
      <c r="P41" s="205"/>
      <c r="Q41" s="206"/>
    </row>
    <row r="42" spans="2:17" ht="15" customHeight="1">
      <c r="B42" s="133" t="s">
        <v>119</v>
      </c>
      <c r="C42" s="230" t="s">
        <v>175</v>
      </c>
      <c r="D42" s="196"/>
      <c r="E42" s="197"/>
      <c r="F42" s="198">
        <v>3707</v>
      </c>
      <c r="G42" s="199"/>
      <c r="H42" s="200"/>
      <c r="I42" s="230" t="s">
        <v>179</v>
      </c>
      <c r="J42" s="196"/>
      <c r="K42" s="197"/>
      <c r="L42" s="233" t="s">
        <v>52</v>
      </c>
      <c r="M42" s="202"/>
      <c r="N42" s="203"/>
      <c r="O42" s="232" t="s">
        <v>174</v>
      </c>
      <c r="P42" s="205"/>
      <c r="Q42" s="206"/>
    </row>
    <row r="43" spans="2:17">
      <c r="B43" s="133" t="s">
        <v>120</v>
      </c>
      <c r="C43" s="230" t="s">
        <v>176</v>
      </c>
      <c r="D43" s="196"/>
      <c r="E43" s="197"/>
      <c r="F43" s="198">
        <v>173</v>
      </c>
      <c r="G43" s="199"/>
      <c r="H43" s="200"/>
      <c r="I43" s="230" t="s">
        <v>151</v>
      </c>
      <c r="J43" s="196"/>
      <c r="K43" s="197"/>
      <c r="L43" s="233" t="s">
        <v>54</v>
      </c>
      <c r="M43" s="202"/>
      <c r="N43" s="203"/>
      <c r="O43" s="232" t="s">
        <v>177</v>
      </c>
      <c r="P43" s="205"/>
      <c r="Q43" s="206"/>
    </row>
    <row r="44" spans="2:17">
      <c r="B44" s="136" t="s">
        <v>136</v>
      </c>
      <c r="C44" s="210" t="s">
        <v>181</v>
      </c>
      <c r="D44" s="196"/>
      <c r="E44" s="197"/>
      <c r="F44" s="198">
        <v>9080</v>
      </c>
      <c r="G44" s="199"/>
      <c r="H44" s="200"/>
      <c r="I44" s="210" t="s">
        <v>183</v>
      </c>
      <c r="J44" s="196"/>
      <c r="K44" s="197"/>
      <c r="L44" s="211" t="s">
        <v>148</v>
      </c>
      <c r="M44" s="202"/>
      <c r="N44" s="203"/>
      <c r="O44" s="212" t="s">
        <v>182</v>
      </c>
      <c r="P44" s="205"/>
      <c r="Q44" s="206"/>
    </row>
    <row r="45" spans="2:17">
      <c r="B45" s="136" t="s">
        <v>137</v>
      </c>
      <c r="C45" s="210" t="s">
        <v>184</v>
      </c>
      <c r="D45" s="196"/>
      <c r="E45" s="197"/>
      <c r="F45" s="198">
        <v>9028</v>
      </c>
      <c r="G45" s="199"/>
      <c r="H45" s="200"/>
      <c r="I45" s="210" t="s">
        <v>187</v>
      </c>
      <c r="J45" s="196"/>
      <c r="K45" s="197"/>
      <c r="L45" s="211" t="s">
        <v>185</v>
      </c>
      <c r="M45" s="202"/>
      <c r="N45" s="203"/>
      <c r="O45" s="212" t="s">
        <v>186</v>
      </c>
      <c r="P45" s="205"/>
      <c r="Q45" s="206"/>
    </row>
    <row r="46" spans="2:17">
      <c r="B46" s="138" t="s">
        <v>138</v>
      </c>
      <c r="C46" s="207" t="s">
        <v>188</v>
      </c>
      <c r="D46" s="196"/>
      <c r="E46" s="197"/>
      <c r="F46" s="198">
        <v>9236</v>
      </c>
      <c r="G46" s="199"/>
      <c r="H46" s="200"/>
      <c r="I46" s="207" t="s">
        <v>190</v>
      </c>
      <c r="J46" s="196"/>
      <c r="K46" s="197"/>
      <c r="L46" s="208" t="s">
        <v>146</v>
      </c>
      <c r="M46" s="202"/>
      <c r="N46" s="203"/>
      <c r="O46" s="209" t="s">
        <v>189</v>
      </c>
      <c r="P46" s="205"/>
      <c r="Q46" s="206"/>
    </row>
    <row r="47" spans="2:17">
      <c r="B47" s="138" t="s">
        <v>139</v>
      </c>
      <c r="C47" s="207" t="s">
        <v>191</v>
      </c>
      <c r="D47" s="196"/>
      <c r="E47" s="197"/>
      <c r="F47" s="198">
        <v>9028</v>
      </c>
      <c r="G47" s="199"/>
      <c r="H47" s="200"/>
      <c r="I47" s="207" t="s">
        <v>192</v>
      </c>
      <c r="J47" s="196"/>
      <c r="K47" s="197"/>
      <c r="L47" s="208" t="s">
        <v>148</v>
      </c>
      <c r="M47" s="202"/>
      <c r="N47" s="203"/>
      <c r="O47" s="209" t="s">
        <v>189</v>
      </c>
      <c r="P47" s="205"/>
      <c r="Q47" s="206"/>
    </row>
    <row r="49" spans="2:17">
      <c r="B49" s="9" t="s">
        <v>196</v>
      </c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</row>
    <row r="50" spans="2:17"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</row>
    <row r="51" spans="2:17">
      <c r="B51" s="170" t="s">
        <v>110</v>
      </c>
      <c r="C51" s="172" t="s">
        <v>18</v>
      </c>
      <c r="D51" s="213"/>
      <c r="E51" s="214"/>
      <c r="F51" s="172" t="s">
        <v>19</v>
      </c>
      <c r="G51" s="213"/>
      <c r="H51" s="214"/>
      <c r="I51" s="217" t="s">
        <v>20</v>
      </c>
      <c r="J51" s="218"/>
      <c r="K51" s="219"/>
      <c r="L51" s="172" t="s">
        <v>21</v>
      </c>
      <c r="M51" s="213"/>
      <c r="N51" s="214"/>
      <c r="O51" s="172" t="s">
        <v>22</v>
      </c>
      <c r="P51" s="213"/>
      <c r="Q51" s="214"/>
    </row>
    <row r="52" spans="2:17">
      <c r="B52" s="171"/>
      <c r="C52" s="173"/>
      <c r="D52" s="215"/>
      <c r="E52" s="216"/>
      <c r="F52" s="173"/>
      <c r="G52" s="215"/>
      <c r="H52" s="216"/>
      <c r="I52" s="220"/>
      <c r="J52" s="221"/>
      <c r="K52" s="222"/>
      <c r="L52" s="173"/>
      <c r="M52" s="215"/>
      <c r="N52" s="216"/>
      <c r="O52" s="173"/>
      <c r="P52" s="215"/>
      <c r="Q52" s="216"/>
    </row>
    <row r="53" spans="2:17">
      <c r="B53" s="141" t="s">
        <v>111</v>
      </c>
      <c r="C53" s="195" t="s">
        <v>197</v>
      </c>
      <c r="D53" s="196"/>
      <c r="E53" s="197"/>
      <c r="F53" s="198">
        <v>7796</v>
      </c>
      <c r="G53" s="199"/>
      <c r="H53" s="200"/>
      <c r="I53" s="195" t="s">
        <v>199</v>
      </c>
      <c r="J53" s="196"/>
      <c r="K53" s="197"/>
      <c r="L53" s="201" t="s">
        <v>52</v>
      </c>
      <c r="M53" s="202"/>
      <c r="N53" s="203"/>
      <c r="O53" s="204" t="s">
        <v>198</v>
      </c>
      <c r="P53" s="205"/>
      <c r="Q53" s="206"/>
    </row>
    <row r="54" spans="2:17">
      <c r="B54" s="154" t="s">
        <v>112</v>
      </c>
      <c r="C54" s="263" t="s">
        <v>205</v>
      </c>
      <c r="D54" s="196"/>
      <c r="E54" s="197"/>
      <c r="F54" s="198">
        <v>21604</v>
      </c>
      <c r="G54" s="199"/>
      <c r="H54" s="200"/>
      <c r="I54" s="263" t="s">
        <v>178</v>
      </c>
      <c r="J54" s="196"/>
      <c r="K54" s="197"/>
      <c r="L54" s="264" t="s">
        <v>203</v>
      </c>
      <c r="M54" s="202"/>
      <c r="N54" s="203"/>
      <c r="O54" s="265" t="s">
        <v>204</v>
      </c>
      <c r="P54" s="205"/>
      <c r="Q54" s="206"/>
    </row>
    <row r="55" spans="2:17">
      <c r="B55" s="266" t="s">
        <v>119</v>
      </c>
      <c r="C55" s="267" t="s">
        <v>218</v>
      </c>
      <c r="D55" s="196"/>
      <c r="E55" s="197"/>
      <c r="F55" s="198">
        <v>7933</v>
      </c>
      <c r="G55" s="199"/>
      <c r="H55" s="200"/>
      <c r="I55" s="260" t="s">
        <v>212</v>
      </c>
      <c r="J55" s="196"/>
      <c r="K55" s="197"/>
      <c r="L55" s="261" t="s">
        <v>146</v>
      </c>
      <c r="M55" s="202"/>
      <c r="N55" s="203"/>
      <c r="O55" s="262" t="s">
        <v>215</v>
      </c>
      <c r="P55" s="205"/>
      <c r="Q55" s="206"/>
    </row>
    <row r="56" spans="2:17">
      <c r="B56" s="266" t="s">
        <v>120</v>
      </c>
      <c r="C56" s="260" t="s">
        <v>213</v>
      </c>
      <c r="D56" s="196"/>
      <c r="E56" s="197"/>
      <c r="F56" s="198">
        <v>3718</v>
      </c>
      <c r="G56" s="199"/>
      <c r="H56" s="200"/>
      <c r="I56" s="260" t="s">
        <v>214</v>
      </c>
      <c r="J56" s="196"/>
      <c r="K56" s="197"/>
      <c r="L56" s="261" t="s">
        <v>146</v>
      </c>
      <c r="M56" s="202"/>
      <c r="N56" s="203"/>
      <c r="O56" s="262" t="s">
        <v>216</v>
      </c>
      <c r="P56" s="205"/>
      <c r="Q56" s="206"/>
    </row>
    <row r="57" spans="2:17">
      <c r="B57" s="266" t="s">
        <v>136</v>
      </c>
      <c r="C57" s="260" t="s">
        <v>217</v>
      </c>
      <c r="D57" s="196"/>
      <c r="E57" s="197"/>
      <c r="F57" s="198">
        <v>21241</v>
      </c>
      <c r="G57" s="199"/>
      <c r="H57" s="200"/>
      <c r="I57" s="267" t="s">
        <v>210</v>
      </c>
      <c r="J57" s="196"/>
      <c r="K57" s="197"/>
      <c r="L57" s="261" t="s">
        <v>148</v>
      </c>
      <c r="M57" s="202"/>
      <c r="N57" s="203"/>
      <c r="O57" s="262" t="s">
        <v>211</v>
      </c>
      <c r="P57" s="205"/>
      <c r="Q57" s="206"/>
    </row>
  </sheetData>
  <sheetProtection algorithmName="SHA-512" hashValue="eK3sc4+X3W/7UZdxQ6Og2p3f/hvUm1KSj9ybaR0pfxcFWh7Ehw+/v4hQBA/yCERRBj3e6mTWHmDyVeT8kD62ag==" saltValue="NOAQoUXRmoFq7x8VzE61Xw==" spinCount="100000" sheet="1" objects="1" scenarios="1"/>
  <mergeCells count="180">
    <mergeCell ref="C56:E56"/>
    <mergeCell ref="F56:H56"/>
    <mergeCell ref="I56:K56"/>
    <mergeCell ref="L56:N56"/>
    <mergeCell ref="O56:Q56"/>
    <mergeCell ref="C57:E57"/>
    <mergeCell ref="F57:H57"/>
    <mergeCell ref="I57:K57"/>
    <mergeCell ref="L57:N57"/>
    <mergeCell ref="O57:Q57"/>
    <mergeCell ref="F33:H33"/>
    <mergeCell ref="I33:K33"/>
    <mergeCell ref="L33:N33"/>
    <mergeCell ref="C55:E55"/>
    <mergeCell ref="F55:H55"/>
    <mergeCell ref="I55:K55"/>
    <mergeCell ref="L55:N55"/>
    <mergeCell ref="O55:Q55"/>
    <mergeCell ref="C54:E54"/>
    <mergeCell ref="F54:H54"/>
    <mergeCell ref="I54:K54"/>
    <mergeCell ref="L54:N54"/>
    <mergeCell ref="O54:Q54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  <mergeCell ref="O22:Q23"/>
    <mergeCell ref="C43:E43"/>
    <mergeCell ref="F43:H43"/>
    <mergeCell ref="I43:K43"/>
    <mergeCell ref="L43:N43"/>
    <mergeCell ref="O43:Q43"/>
    <mergeCell ref="C41:E41"/>
    <mergeCell ref="F41:H41"/>
    <mergeCell ref="F28:H28"/>
    <mergeCell ref="I28:K28"/>
    <mergeCell ref="L28:N28"/>
    <mergeCell ref="O28:Q28"/>
    <mergeCell ref="C29:E29"/>
    <mergeCell ref="F29:H29"/>
    <mergeCell ref="I29:K29"/>
    <mergeCell ref="L29:N29"/>
    <mergeCell ref="O29:Q29"/>
    <mergeCell ref="C28:E28"/>
    <mergeCell ref="C30:E30"/>
    <mergeCell ref="F30:H30"/>
    <mergeCell ref="I30:K30"/>
    <mergeCell ref="L30:N30"/>
    <mergeCell ref="O30:Q30"/>
    <mergeCell ref="C34:E34"/>
    <mergeCell ref="I6:K7"/>
    <mergeCell ref="L6:N7"/>
    <mergeCell ref="O6:Q7"/>
    <mergeCell ref="C8:E8"/>
    <mergeCell ref="F8:H8"/>
    <mergeCell ref="I8:K8"/>
    <mergeCell ref="L8:N8"/>
    <mergeCell ref="O8:Q8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I9:K9"/>
    <mergeCell ref="L9:N9"/>
    <mergeCell ref="O9:Q9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C17:E17"/>
    <mergeCell ref="C27:E27"/>
    <mergeCell ref="F27:H27"/>
    <mergeCell ref="I27:K27"/>
    <mergeCell ref="L27:N27"/>
    <mergeCell ref="O27:Q27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I25:K25"/>
    <mergeCell ref="L25:N25"/>
    <mergeCell ref="O25:Q25"/>
    <mergeCell ref="C26:E26"/>
    <mergeCell ref="F26:H26"/>
    <mergeCell ref="I26:K26"/>
    <mergeCell ref="L26:N26"/>
    <mergeCell ref="O26:Q26"/>
    <mergeCell ref="I22:K23"/>
    <mergeCell ref="L22:N23"/>
    <mergeCell ref="O33:Q33"/>
    <mergeCell ref="C31:E31"/>
    <mergeCell ref="F31:H31"/>
    <mergeCell ref="I31:K31"/>
    <mergeCell ref="L31:N31"/>
    <mergeCell ref="I41:K41"/>
    <mergeCell ref="L41:N41"/>
    <mergeCell ref="O41:Q41"/>
    <mergeCell ref="C42:E42"/>
    <mergeCell ref="F42:H42"/>
    <mergeCell ref="I42:K42"/>
    <mergeCell ref="L42:N42"/>
    <mergeCell ref="O42:Q42"/>
    <mergeCell ref="F34:H34"/>
    <mergeCell ref="O31:Q31"/>
    <mergeCell ref="I34:K34"/>
    <mergeCell ref="L34:N34"/>
    <mergeCell ref="O34:Q34"/>
    <mergeCell ref="C32:E32"/>
    <mergeCell ref="F32:H32"/>
    <mergeCell ref="I32:K32"/>
    <mergeCell ref="L32:N32"/>
    <mergeCell ref="O32:Q32"/>
    <mergeCell ref="C33:E33"/>
    <mergeCell ref="C44:E44"/>
    <mergeCell ref="F44:H44"/>
    <mergeCell ref="I44:K44"/>
    <mergeCell ref="L44:N44"/>
    <mergeCell ref="O44:Q44"/>
    <mergeCell ref="B51:B52"/>
    <mergeCell ref="C51:E52"/>
    <mergeCell ref="F51:H52"/>
    <mergeCell ref="I51:K52"/>
    <mergeCell ref="L51:N52"/>
    <mergeCell ref="O51:Q52"/>
    <mergeCell ref="C45:E45"/>
    <mergeCell ref="F45:H45"/>
    <mergeCell ref="I45:K45"/>
    <mergeCell ref="L45:N45"/>
    <mergeCell ref="O45:Q45"/>
    <mergeCell ref="C46:E46"/>
    <mergeCell ref="F46:H46"/>
    <mergeCell ref="I46:K46"/>
    <mergeCell ref="L46:N46"/>
    <mergeCell ref="O46:Q46"/>
    <mergeCell ref="C53:E53"/>
    <mergeCell ref="F53:H53"/>
    <mergeCell ref="I53:K53"/>
    <mergeCell ref="L53:N53"/>
    <mergeCell ref="O53:Q53"/>
    <mergeCell ref="C47:E47"/>
    <mergeCell ref="F47:H47"/>
    <mergeCell ref="I47:K47"/>
    <mergeCell ref="L47:N47"/>
    <mergeCell ref="O47:Q47"/>
  </mergeCells>
  <phoneticPr fontId="46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</sisl>
</file>

<file path=customXml/itemProps1.xml><?xml version="1.0" encoding="utf-8"?>
<ds:datastoreItem xmlns:ds="http://schemas.openxmlformats.org/officeDocument/2006/customXml" ds:itemID="{3D7508A4-6984-4D4A-AE38-08160A163EC2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6</vt:i4>
      </vt:variant>
    </vt:vector>
  </HeadingPairs>
  <TitlesOfParts>
    <vt:vector size="15" baseType="lpstr">
      <vt:lpstr>Strona tytułowa</vt:lpstr>
      <vt:lpstr>Spis treści</vt:lpstr>
      <vt:lpstr>Nota metodyczna</vt:lpstr>
      <vt:lpstr>1. Liczba deklaracji</vt:lpstr>
      <vt:lpstr>2. Umowy OT</vt:lpstr>
      <vt:lpstr>3. Podróżni OT</vt:lpstr>
      <vt:lpstr>4. Umowy i Podróżni PUNPUT</vt:lpstr>
      <vt:lpstr>5. Liczba umów na miesiąc</vt:lpstr>
      <vt:lpstr>6. Niewypłacalności</vt:lpstr>
      <vt:lpstr>'1. Liczba deklaracji'!Obszar_wydruku</vt:lpstr>
      <vt:lpstr>'5. Liczba umów na miesiąc'!Obszar_wydruku</vt:lpstr>
      <vt:lpstr>'6.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2021-11-09T09:31:15Z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b2e4301d-0633-4794-a0fa-ed84b2176b46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/&gt;&lt;/sisl&gt;</vt:lpwstr>
  </property>
  <property fmtid="{D5CDD505-2E9C-101B-9397-08002B2CF9AE}" pid="7" name="bjDocumentSecurityLabel">
    <vt:lpwstr>[ Klasyfikacja: [Służbowe]]</vt:lpwstr>
  </property>
</Properties>
</file>