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filterPrivacy="1" updateLinks="never" defaultThemeVersion="124226"/>
  <xr:revisionPtr revIDLastSave="0" documentId="13_ncr:1_{D0C601C8-0D0D-46BB-B614-4201BF1B9D32}" xr6:coauthVersionLast="45" xr6:coauthVersionMax="45" xr10:uidLastSave="{00000000-0000-0000-0000-000000000000}"/>
  <bookViews>
    <workbookView xWindow="-120" yWindow="-120" windowWidth="29040" windowHeight="15840" tabRatio="819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15" r:id="rId4"/>
    <sheet name="2. Umowy OT" sheetId="8" r:id="rId5"/>
    <sheet name="3. Podróżni OT" sheetId="20" r:id="rId6"/>
    <sheet name="4. Umowy i Podróżni PUNPUT" sheetId="19" r:id="rId7"/>
    <sheet name="5. Liczba umów na miesiąc" sheetId="16" r:id="rId8"/>
    <sheet name="6. Niewypłacalności" sheetId="13" r:id="rId9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deklaracji'!$A$1:$N$39</definedName>
    <definedName name="_xlnm.Print_Area" localSheetId="7">'5. Liczba umów na miesiąc'!$A$1:$Y$46</definedName>
    <definedName name="_xlnm.Print_Area" localSheetId="8">'6. Niewypłacalności'!$A$1:$R$41</definedName>
    <definedName name="_xlnm.Print_Area" localSheetId="2">'Nota metodyczna'!$B$1:$B$38</definedName>
    <definedName name="_xlnm.Print_Area" localSheetId="1">'Spis treści'!$A$1:$E$25</definedName>
    <definedName name="_xlnm.Print_Area" localSheetId="0">'Strona tytułowa'!$B$1:$B$49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5" i="16" l="1"/>
  <c r="I35" i="16"/>
  <c r="J35" i="16"/>
  <c r="E35" i="16" l="1"/>
  <c r="F35" i="16"/>
  <c r="G35" i="16"/>
  <c r="D35" i="16"/>
  <c r="C35" i="16" l="1"/>
  <c r="B35" i="16"/>
  <c r="L23" i="15" l="1"/>
  <c r="L24" i="15"/>
  <c r="L25" i="15"/>
  <c r="F13" i="15" l="1"/>
  <c r="E13" i="15" l="1"/>
  <c r="H34" i="16" l="1"/>
  <c r="I34" i="16"/>
  <c r="J34" i="16"/>
  <c r="K34" i="16"/>
  <c r="L34" i="16"/>
  <c r="M34" i="16"/>
  <c r="D34" i="16"/>
  <c r="D33" i="16"/>
  <c r="D32" i="16"/>
  <c r="M32" i="16"/>
  <c r="G34" i="16"/>
  <c r="F34" i="16"/>
  <c r="E34" i="16"/>
  <c r="C34" i="16"/>
  <c r="C33" i="16"/>
  <c r="C32" i="16"/>
  <c r="B34" i="16"/>
  <c r="B33" i="16"/>
  <c r="B32" i="16"/>
  <c r="C29" i="20"/>
  <c r="H32" i="20"/>
  <c r="H31" i="20"/>
  <c r="H30" i="20"/>
  <c r="H29" i="20"/>
  <c r="G32" i="20"/>
  <c r="G31" i="20"/>
  <c r="G30" i="20"/>
  <c r="G29" i="20"/>
  <c r="F32" i="20"/>
  <c r="F31" i="20"/>
  <c r="F30" i="20"/>
  <c r="F29" i="20"/>
  <c r="E32" i="20"/>
  <c r="E31" i="20"/>
  <c r="E30" i="20"/>
  <c r="E29" i="20"/>
  <c r="D32" i="20"/>
  <c r="D31" i="20"/>
  <c r="D30" i="20"/>
  <c r="D29" i="20"/>
  <c r="C32" i="20"/>
  <c r="C31" i="20"/>
  <c r="C30" i="20"/>
  <c r="K31" i="8"/>
  <c r="K30" i="8"/>
  <c r="K29" i="8"/>
  <c r="K28" i="8"/>
  <c r="J31" i="8"/>
  <c r="J30" i="8"/>
  <c r="J29" i="8"/>
  <c r="J28" i="8"/>
  <c r="I31" i="8"/>
  <c r="I30" i="8"/>
  <c r="I29" i="8"/>
  <c r="I28" i="8"/>
  <c r="H31" i="8"/>
  <c r="H30" i="8"/>
  <c r="H29" i="8"/>
  <c r="H28" i="8"/>
  <c r="G31" i="8"/>
  <c r="G30" i="8"/>
  <c r="G29" i="8"/>
  <c r="G28" i="8"/>
  <c r="F31" i="8"/>
  <c r="F30" i="8"/>
  <c r="F29" i="8"/>
  <c r="F28" i="8"/>
  <c r="D12" i="15"/>
  <c r="D13" i="15"/>
  <c r="E32" i="16" l="1"/>
  <c r="F32" i="16"/>
  <c r="G32" i="16"/>
  <c r="H32" i="16"/>
  <c r="I32" i="16"/>
  <c r="J32" i="16"/>
  <c r="K32" i="16"/>
  <c r="L32" i="16"/>
  <c r="E33" i="16"/>
  <c r="F33" i="16"/>
  <c r="G33" i="16"/>
  <c r="H33" i="16"/>
  <c r="I33" i="16"/>
  <c r="J33" i="16"/>
  <c r="K33" i="16"/>
  <c r="L33" i="16"/>
  <c r="M33" i="16"/>
  <c r="F12" i="15" l="1"/>
  <c r="E12" i="15" l="1"/>
  <c r="M25" i="15" l="1"/>
  <c r="K25" i="15"/>
  <c r="J25" i="15"/>
  <c r="I25" i="15"/>
  <c r="M24" i="15"/>
  <c r="K24" i="15"/>
  <c r="J24" i="15"/>
  <c r="M23" i="15"/>
  <c r="K23" i="15"/>
  <c r="J23" i="15"/>
</calcChain>
</file>

<file path=xl/sharedStrings.xml><?xml version="1.0" encoding="utf-8"?>
<sst xmlns="http://schemas.openxmlformats.org/spreadsheetml/2006/main" count="452" uniqueCount="194">
  <si>
    <t xml:space="preserve">BIULETYN INFORMACYJNY </t>
  </si>
  <si>
    <t>TURYSTYCZNY FUNDUSZ GWARANCYJNY</t>
  </si>
  <si>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</si>
  <si>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</si>
  <si>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</si>
  <si>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</si>
  <si>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</si>
  <si>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</si>
  <si>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</si>
  <si>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</si>
  <si>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</si>
  <si>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</si>
  <si>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</si>
  <si>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</si>
  <si>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</si>
  <si>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</si>
  <si>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</si>
  <si>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umowy: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</si>
  <si>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</si>
  <si>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</si>
  <si>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</si>
  <si>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</si>
  <si>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</si>
  <si>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</si>
  <si>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</si>
  <si>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Q1 2018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</si>
  <si>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</si>
  <si>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</si>
  <si>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</si>
  <si>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</si>
  <si>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</si>
  <si>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</si>
  <si>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</si>
  <si>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</si>
  <si>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</si>
  <si>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</si>
  <si>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</si>
  <si>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</si>
  <si>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</si>
  <si>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</si>
  <si>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</si>
  <si>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</si>
  <si>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</si>
  <si>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</si>
  <si>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</si>
  <si>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</si>
  <si>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</si>
  <si>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</si>
  <si>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</si>
  <si>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</si>
  <si>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</si>
  <si>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-</t>
  </si>
  <si>
    <t>Trend 2018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</si>
  <si>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</si>
  <si>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</si>
  <si>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</si>
  <si>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</si>
  <si>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</si>
  <si>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</si>
  <si>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</si>
  <si>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</si>
  <si>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</si>
  <si>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</si>
  <si>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</si>
  <si>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</si>
  <si>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</si>
  <si>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</si>
  <si>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</si>
  <si>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</si>
  <si>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</si>
  <si>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</si>
  <si>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</si>
  <si>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</si>
  <si>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</si>
  <si>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</si>
  <si>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t>Q2 2018</t>
  </si>
  <si>
    <r>
      <t>--</t>
    </r>
    <r>
      <rPr>
        <b/>
        <sz val="12"/>
        <color theme="1"/>
        <rFont val="Calibri"/>
        <family val="2"/>
        <charset val="238"/>
        <scheme val="minor"/>
      </rPr>
      <t xml:space="preserve"> D</t>
    </r>
    <r>
      <rPr>
        <b/>
        <sz val="12"/>
        <color indexed="8"/>
        <rFont val="Calibri"/>
        <family val="2"/>
        <charset val="238"/>
        <scheme val="minor"/>
      </rPr>
      <t>ział I -</t>
    </r>
    <r>
      <rPr>
        <sz val="12"/>
        <color theme="1"/>
        <rFont val="Calibri"/>
        <family val="2"/>
        <charset val="238"/>
        <scheme val="minor"/>
      </rPr>
      <t xml:space="preserve"> Imprezy turystyczne na terytorium państw europejskich i pozaeuropejskich z wykorzystaniem transportu lotniczego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</si>
  <si>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>ział II</t>
    </r>
    <r>
      <rPr>
        <sz val="12"/>
        <color theme="1"/>
        <rFont val="Calibri"/>
        <family val="2"/>
        <charset val="238"/>
        <scheme val="minor"/>
      </rPr>
      <t xml:space="preserve">  - Imprezy turystyczne na terytorium państw pozaeuropejskich z wykorzystaniem innego środka transportu niż transport lotniczy w ramach przewozu czarterowego</t>
    </r>
  </si>
  <si>
    <r>
      <t xml:space="preserve">-- </t>
    </r>
    <r>
      <rPr>
        <b/>
        <sz val="12"/>
        <color rgb="FF000000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III </t>
    </r>
    <r>
      <rPr>
        <sz val="12"/>
        <color indexed="8"/>
        <rFont val="Calibri"/>
        <family val="2"/>
        <charset val="238"/>
        <scheme val="minor"/>
      </rPr>
      <t>- Imprezy turystyczne na terytorium państw europejskich z wykorzystaniem innego środka transportu niż transport lotniczy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</si>
  <si>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IV </t>
    </r>
    <r>
      <rPr>
        <sz val="12"/>
        <color indexed="8"/>
        <rFont val="Calibri"/>
        <family val="2"/>
        <charset val="238"/>
        <scheme val="minor"/>
      </rPr>
      <t>-</t>
    </r>
    <r>
      <rPr>
        <sz val="12"/>
        <color theme="1"/>
        <rFont val="Calibri"/>
        <family val="2"/>
        <charset val="238"/>
        <scheme val="minor"/>
      </rPr>
      <t xml:space="preserve"> Imprezy turystyczne na terytorium krajów mających lądową granicę z RP, a w przypadku Federacji Rosyjskiej – w obrębie obszaru obwodu kaliningradzkiego oraz imprezy turystyczne na terytorium RP, w tym imprezy zagranicznej turystyki przyjazdowej</t>
    </r>
  </si>
  <si>
    <t>Tabela 2.2. Liczba umów OT od 1. lipca 2018 roku w podziale na działy, kwartały oraz przekazane i korekta</t>
  </si>
  <si>
    <t xml:space="preserve">Rysunek 2.2. Liczba umów OT od 1. lipca 2018 roku w podziale na działy i kwartały </t>
  </si>
  <si>
    <t>Tabela 2.1. Liczba umów do 30. czerwca 2018 roku w podziale na działy, kwartały oraz przekazane i korekta</t>
  </si>
  <si>
    <t>6. Niewypłacalności</t>
  </si>
  <si>
    <t>5. Liczba umów w podziale na miesiące</t>
  </si>
  <si>
    <t>2. Liczba umów OT</t>
  </si>
  <si>
    <t>3. Liczba podróżnych OT</t>
  </si>
  <si>
    <t>4. Liczba umów i podróżnych PUNPUT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</si>
  <si>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</si>
  <si>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Do 30 czerwca 2018 r. obowiązywało rozróżnienie zakresu terytorialnego wykonywanej działalności na 4 działy:</t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</si>
  <si>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</si>
  <si>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</si>
  <si>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</si>
  <si>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</si>
  <si>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Tabela 3.1. Liczba Podróżnych do 30. czerwca 2018 roku w podziale na działy, kwartały oraz przekazane i korekta</t>
  </si>
  <si>
    <t>Tabela 3.2. Liczba Podróżnych OT od 1. lipca 2018 roku w podziale na działy, kwartały oraz przekazane i korekta</t>
  </si>
  <si>
    <t>Rysunek 2.1. Liczba umów do 30. czerwca 2018 roku w podziale na działy i kwartały</t>
  </si>
  <si>
    <t>Rysunek 3.1. Liczba Podróżnych do 30. czerwca 2018 roku w podziale na działy i kwartały</t>
  </si>
  <si>
    <t xml:space="preserve">Rysunek 3.2. Liczba Podróżnych OT od 1. lipca 2018 roku w podziale na działy i kwartały </t>
  </si>
  <si>
    <t xml:space="preserve">Tabela 4.1. Liczba umów PUNPUT w podziale na działy, kwartały oraz przekazane i korekta </t>
  </si>
  <si>
    <t>Rysunek 4.1. Liczba umów PUNPUT w podziale na działy i kwartały</t>
  </si>
  <si>
    <t>Tabela 4.2. Liczba Podróżnych PUNPUT w podziale na działy, kwartały oraz przekazane i korekta</t>
  </si>
  <si>
    <t>Rysunek 4.2. Liczba Podróżnych PUNPUT w podziale na działy i kwartały</t>
  </si>
  <si>
    <t>Q4 2018</t>
  </si>
  <si>
    <t>Tabela 5.1. Łączna liczba umów w podziale na miesiące</t>
  </si>
  <si>
    <t>Rysunek 5.1. Łączna liczba umów w podziale na miesiące</t>
  </si>
  <si>
    <t>Tabela 6.1. Niewypłacalności w 2017 roku</t>
  </si>
  <si>
    <t>Tabela 6.2. Niewypłacalności w 2018 roku</t>
  </si>
  <si>
    <t>Tabela 1.1. Liczba deklaracji złożonych za poszczególne kwartały</t>
  </si>
  <si>
    <t>Rysunek 1.1. Liczba deklaracji złożonych za poszczególne kwartały z linią trendu.</t>
  </si>
  <si>
    <t>Rysunek 5.2. Średnia liczba Podróżnych przypadająca na jedną umowę w podziale na miesiące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</si>
  <si>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</si>
  <si>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</si>
  <si>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</si>
  <si>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</si>
  <si>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</si>
  <si>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</si>
  <si>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</si>
  <si>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</si>
  <si>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</si>
  <si>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</si>
  <si>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</si>
  <si>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</si>
  <si>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</si>
  <si>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</si>
  <si>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</si>
  <si>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</si>
  <si>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</si>
  <si>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</si>
  <si>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</si>
  <si>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</si>
  <si>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</si>
  <si>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</si>
  <si>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</si>
  <si>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</si>
  <si>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</si>
  <si>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</si>
  <si>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</si>
  <si>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</si>
  <si>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</si>
  <si>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</si>
  <si>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</si>
  <si>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</si>
  <si>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</si>
  <si>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</si>
  <si>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</si>
  <si>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</si>
  <si>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</si>
  <si>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</si>
  <si>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</si>
  <si>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</si>
  <si>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</si>
  <si>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</si>
  <si>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</si>
  <si>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</si>
  <si>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</si>
  <si>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</si>
  <si>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</si>
  <si>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</si>
  <si>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</si>
  <si>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</si>
  <si>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</si>
  <si>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</si>
  <si>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</si>
  <si>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</si>
  <si>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</si>
  <si>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</si>
  <si>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>Tabela 6.3. Niewypłacalności w 2019 roku</t>
  </si>
  <si>
    <t>Tabela 6.3. Niewypłacalności w 2020 roku</t>
  </si>
  <si>
    <t xml:space="preserve">TOURASIA POLSKA SPÓŁKA AKCYJNA </t>
  </si>
  <si>
    <t>kwiecień 2020</t>
  </si>
  <si>
    <t>607 800 PLN</t>
  </si>
  <si>
    <t>Q1 2020</t>
  </si>
  <si>
    <t>Q2 2020</t>
  </si>
  <si>
    <t>Etykiety wierszy</t>
  </si>
  <si>
    <t>Suma z SUM(T2.LICZBAUMOW)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</si>
  <si>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</si>
  <si>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</si>
  <si>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</si>
  <si>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</si>
  <si>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</si>
  <si>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</si>
  <si>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</si>
  <si>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</si>
  <si>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4. Przedstawione zestawienia przygotowane zostały według stanu bazy na dzień 08.07.2020 r.</t>
  </si>
  <si>
    <t>III kwartał 2020 r.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</si>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</sst>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-* #,##0\ _z_ł_-;\-* #,##0\ _z_ł_-;_-* &quot;-&quot;??\ _z_ł_-;_-@_-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9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hair">
        <color theme="3"/>
      </left>
      <right style="thin">
        <color indexed="64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 style="hair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theme="3"/>
      </left>
      <right style="thin">
        <color indexed="64"/>
      </right>
      <top/>
      <bottom/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hair">
        <color rgb="FF1F497D"/>
      </right>
      <top/>
      <bottom style="hair">
        <color rgb="FF1F497D"/>
      </bottom>
      <diagonal/>
    </border>
    <border>
      <left style="medium">
        <color indexed="64"/>
      </left>
      <right style="hair">
        <color rgb="FF1F497D"/>
      </right>
      <top style="medium">
        <color indexed="64"/>
      </top>
      <bottom style="hair">
        <color rgb="FF1F497D"/>
      </bottom>
      <diagonal/>
    </border>
    <border>
      <left style="hair">
        <color theme="3"/>
      </left>
      <right/>
      <top/>
      <bottom style="medium">
        <color indexed="64"/>
      </bottom>
      <diagonal/>
    </border>
    <border>
      <left/>
      <right style="hair">
        <color theme="3"/>
      </right>
      <top/>
      <bottom style="medium">
        <color indexed="64"/>
      </bottom>
      <diagonal/>
    </border>
    <border>
      <left style="hair">
        <color theme="3"/>
      </left>
      <right style="hair">
        <color theme="3"/>
      </right>
      <top/>
      <bottom style="medium">
        <color indexed="64"/>
      </bottom>
      <diagonal/>
    </border>
    <border>
      <left style="dashed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/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/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82">
    <xf numFmtId="0" fontId="0" fillId="0" borderId="0"/>
    <xf numFmtId="0" fontId="17" fillId="0" borderId="0"/>
    <xf numFmtId="0" fontId="22" fillId="0" borderId="0"/>
    <xf numFmtId="0" fontId="24" fillId="0" borderId="0" applyNumberFormat="0" applyFill="0" applyBorder="0" applyAlignment="0" applyProtection="0">
      <alignment vertical="top"/>
      <protection locked="0"/>
    </xf>
    <xf numFmtId="9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6" fillId="0" borderId="0"/>
    <xf numFmtId="0" fontId="15" fillId="0" borderId="0"/>
    <xf numFmtId="164" fontId="35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0" borderId="0"/>
    <xf numFmtId="0" fontId="11" fillId="0" borderId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10" fillId="0" borderId="0"/>
    <xf numFmtId="0" fontId="35" fillId="0" borderId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8" fillId="0" borderId="0"/>
    <xf numFmtId="0" fontId="35" fillId="0" borderId="0"/>
    <xf numFmtId="0" fontId="8" fillId="0" borderId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43" fontId="35" fillId="0" borderId="0" applyFont="0" applyFill="0" applyBorder="0" applyAlignment="0" applyProtection="0"/>
  </cellStyleXfs>
  <cellXfs count="230">
    <xf numFmtId="0" fontId="0" fillId="0" borderId="0" xfId="0"/>
    <xf numFmtId="0" fontId="17" fillId="2" borderId="0" xfId="1" applyFill="1"/>
    <xf numFmtId="0" fontId="17" fillId="3" borderId="0" xfId="1" applyFill="1"/>
    <xf numFmtId="0" fontId="20" fillId="2" borderId="0" xfId="2" applyFont="1" applyFill="1"/>
    <xf numFmtId="0" fontId="22" fillId="2" borderId="0" xfId="2" applyFill="1"/>
    <xf numFmtId="0" fontId="23" fillId="3" borderId="0" xfId="2" applyFont="1" applyFill="1"/>
    <xf numFmtId="0" fontId="25" fillId="2" borderId="0" xfId="2" applyFont="1" applyFill="1"/>
    <xf numFmtId="0" fontId="24" fillId="2" borderId="0" xfId="3" applyFill="1" applyAlignment="1" applyProtection="1"/>
    <xf numFmtId="0" fontId="17" fillId="0" borderId="0" xfId="1"/>
    <xf numFmtId="0" fontId="21" fillId="2" borderId="0" xfId="1" applyFont="1" applyFill="1"/>
    <xf numFmtId="0" fontId="28" fillId="4" borderId="10" xfId="1" applyFont="1" applyFill="1" applyBorder="1" applyAlignment="1">
      <alignment horizontal="left" vertical="center"/>
    </xf>
    <xf numFmtId="0" fontId="17" fillId="7" borderId="0" xfId="1" applyFill="1"/>
    <xf numFmtId="0" fontId="17" fillId="7" borderId="0" xfId="1" applyFill="1" applyBorder="1"/>
    <xf numFmtId="0" fontId="20" fillId="7" borderId="0" xfId="1" applyFont="1" applyFill="1" applyBorder="1" applyAlignment="1">
      <alignment horizontal="center" wrapText="1"/>
    </xf>
    <xf numFmtId="0" fontId="21" fillId="7" borderId="0" xfId="1" applyFont="1" applyFill="1" applyBorder="1" applyAlignment="1">
      <alignment horizontal="center"/>
    </xf>
    <xf numFmtId="0" fontId="17" fillId="0" borderId="0" xfId="1" applyFill="1" applyBorder="1"/>
    <xf numFmtId="0" fontId="32" fillId="2" borderId="0" xfId="2" applyFont="1" applyFill="1"/>
    <xf numFmtId="0" fontId="33" fillId="3" borderId="0" xfId="3" applyFont="1" applyFill="1" applyAlignment="1" applyProtection="1"/>
    <xf numFmtId="165" fontId="0" fillId="2" borderId="13" xfId="5" applyNumberFormat="1" applyFont="1" applyFill="1" applyBorder="1" applyAlignment="1">
      <alignment horizontal="center"/>
    </xf>
    <xf numFmtId="165" fontId="0" fillId="2" borderId="14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6" xfId="5" applyNumberFormat="1" applyFont="1" applyFill="1" applyBorder="1" applyAlignment="1">
      <alignment horizontal="center"/>
    </xf>
    <xf numFmtId="0" fontId="36" fillId="0" borderId="0" xfId="0" applyFont="1"/>
    <xf numFmtId="0" fontId="0" fillId="0" borderId="0" xfId="0"/>
    <xf numFmtId="0" fontId="24" fillId="2" borderId="0" xfId="3" applyFill="1" applyAlignment="1" applyProtection="1"/>
    <xf numFmtId="0" fontId="14" fillId="0" borderId="0" xfId="9"/>
    <xf numFmtId="0" fontId="21" fillId="2" borderId="0" xfId="9" applyFont="1" applyFill="1"/>
    <xf numFmtId="0" fontId="19" fillId="0" borderId="0" xfId="9" applyFont="1" applyFill="1" applyBorder="1"/>
    <xf numFmtId="0" fontId="28" fillId="0" borderId="0" xfId="9" applyFont="1" applyFill="1" applyBorder="1" applyAlignment="1">
      <alignment vertical="center"/>
    </xf>
    <xf numFmtId="9" fontId="19" fillId="0" borderId="0" xfId="9" applyNumberFormat="1" applyFont="1" applyFill="1" applyBorder="1"/>
    <xf numFmtId="0" fontId="19" fillId="0" borderId="0" xfId="9" applyFont="1"/>
    <xf numFmtId="9" fontId="19" fillId="0" borderId="0" xfId="10" applyFont="1" applyFill="1" applyBorder="1"/>
    <xf numFmtId="0" fontId="29" fillId="0" borderId="0" xfId="9" applyFont="1"/>
    <xf numFmtId="3" fontId="18" fillId="5" borderId="6" xfId="9" applyNumberFormat="1" applyFont="1" applyFill="1" applyBorder="1" applyAlignment="1">
      <alignment horizontal="center" vertical="center" wrapText="1"/>
    </xf>
    <xf numFmtId="0" fontId="28" fillId="4" borderId="27" xfId="9" applyFont="1" applyFill="1" applyBorder="1" applyAlignment="1">
      <alignment horizontal="center" vertical="center"/>
    </xf>
    <xf numFmtId="3" fontId="18" fillId="5" borderId="17" xfId="9" applyNumberFormat="1" applyFont="1" applyFill="1" applyBorder="1" applyAlignment="1">
      <alignment horizontal="center" vertical="center" wrapText="1"/>
    </xf>
    <xf numFmtId="9" fontId="29" fillId="0" borderId="0" xfId="9" applyNumberFormat="1" applyFont="1" applyFill="1" applyBorder="1"/>
    <xf numFmtId="9" fontId="29" fillId="0" borderId="0" xfId="10" applyFont="1" applyFill="1" applyBorder="1"/>
    <xf numFmtId="0" fontId="19" fillId="2" borderId="0" xfId="9" applyFont="1" applyFill="1"/>
    <xf numFmtId="9" fontId="19" fillId="2" borderId="0" xfId="9" applyNumberFormat="1" applyFont="1" applyFill="1" applyBorder="1"/>
    <xf numFmtId="9" fontId="19" fillId="2" borderId="0" xfId="10" applyFont="1" applyFill="1" applyBorder="1"/>
    <xf numFmtId="0" fontId="29" fillId="0" borderId="0" xfId="9" applyFont="1" applyFill="1" applyBorder="1"/>
    <xf numFmtId="0" fontId="21" fillId="2" borderId="0" xfId="12" applyFont="1" applyFill="1"/>
    <xf numFmtId="165" fontId="29" fillId="5" borderId="28" xfId="8" applyNumberFormat="1" applyFont="1" applyFill="1" applyBorder="1" applyAlignment="1">
      <alignment horizontal="center"/>
    </xf>
    <xf numFmtId="165" fontId="29" fillId="8" borderId="9" xfId="8" applyNumberFormat="1" applyFont="1" applyFill="1" applyBorder="1" applyAlignment="1">
      <alignment horizontal="center"/>
    </xf>
    <xf numFmtId="165" fontId="29" fillId="8" borderId="29" xfId="8" applyNumberFormat="1" applyFont="1" applyFill="1" applyBorder="1" applyAlignment="1">
      <alignment horizontal="center"/>
    </xf>
    <xf numFmtId="0" fontId="37" fillId="0" borderId="0" xfId="0" applyFont="1"/>
    <xf numFmtId="0" fontId="28" fillId="4" borderId="1" xfId="1" applyFont="1" applyFill="1" applyBorder="1" applyAlignment="1">
      <alignment horizontal="center" vertical="center"/>
    </xf>
    <xf numFmtId="0" fontId="28" fillId="4" borderId="1" xfId="1" applyFont="1" applyFill="1" applyBorder="1" applyAlignment="1">
      <alignment horizontal="center" vertical="center"/>
    </xf>
    <xf numFmtId="165" fontId="0" fillId="2" borderId="15" xfId="5" applyNumberFormat="1" applyFont="1" applyFill="1" applyBorder="1" applyAlignment="1">
      <alignment horizontal="center"/>
    </xf>
    <xf numFmtId="165" fontId="0" fillId="9" borderId="16" xfId="5" applyNumberFormat="1" applyFont="1" applyFill="1" applyBorder="1" applyAlignment="1">
      <alignment horizontal="center"/>
    </xf>
    <xf numFmtId="165" fontId="0" fillId="6" borderId="30" xfId="5" applyNumberFormat="1" applyFont="1" applyFill="1" applyBorder="1" applyAlignment="1">
      <alignment horizontal="center"/>
    </xf>
    <xf numFmtId="165" fontId="0" fillId="9" borderId="30" xfId="5" applyNumberFormat="1" applyFont="1" applyFill="1" applyBorder="1" applyAlignment="1">
      <alignment horizontal="center"/>
    </xf>
    <xf numFmtId="165" fontId="0" fillId="9" borderId="14" xfId="5" applyNumberFormat="1" applyFont="1" applyFill="1" applyBorder="1" applyAlignment="1">
      <alignment horizontal="center"/>
    </xf>
    <xf numFmtId="165" fontId="0" fillId="6" borderId="31" xfId="5" applyNumberFormat="1" applyFont="1" applyFill="1" applyBorder="1" applyAlignment="1">
      <alignment horizontal="center"/>
    </xf>
    <xf numFmtId="165" fontId="0" fillId="9" borderId="31" xfId="5" applyNumberFormat="1" applyFont="1" applyFill="1" applyBorder="1" applyAlignment="1">
      <alignment horizontal="center"/>
    </xf>
    <xf numFmtId="165" fontId="0" fillId="9" borderId="15" xfId="5" applyNumberFormat="1" applyFont="1" applyFill="1" applyBorder="1" applyAlignment="1">
      <alignment horizontal="center"/>
    </xf>
    <xf numFmtId="165" fontId="0" fillId="6" borderId="32" xfId="5" applyNumberFormat="1" applyFont="1" applyFill="1" applyBorder="1" applyAlignment="1">
      <alignment horizontal="center"/>
    </xf>
    <xf numFmtId="165" fontId="0" fillId="9" borderId="32" xfId="5" applyNumberFormat="1" applyFont="1" applyFill="1" applyBorder="1" applyAlignment="1">
      <alignment horizontal="center"/>
    </xf>
    <xf numFmtId="165" fontId="0" fillId="5" borderId="14" xfId="5" applyNumberFormat="1" applyFont="1" applyFill="1" applyBorder="1" applyAlignment="1">
      <alignment horizontal="center"/>
    </xf>
    <xf numFmtId="165" fontId="0" fillId="2" borderId="31" xfId="5" applyNumberFormat="1" applyFont="1" applyFill="1" applyBorder="1" applyAlignment="1">
      <alignment horizontal="center"/>
    </xf>
    <xf numFmtId="165" fontId="0" fillId="5" borderId="31" xfId="5" applyNumberFormat="1" applyFont="1" applyFill="1" applyBorder="1" applyAlignment="1">
      <alignment horizontal="center"/>
    </xf>
    <xf numFmtId="165" fontId="0" fillId="5" borderId="13" xfId="5" applyNumberFormat="1" applyFont="1" applyFill="1" applyBorder="1" applyAlignment="1">
      <alignment horizontal="center"/>
    </xf>
    <xf numFmtId="165" fontId="0" fillId="2" borderId="33" xfId="5" applyNumberFormat="1" applyFont="1" applyFill="1" applyBorder="1" applyAlignment="1">
      <alignment horizontal="center"/>
    </xf>
    <xf numFmtId="165" fontId="0" fillId="5" borderId="33" xfId="5" applyNumberFormat="1" applyFont="1" applyFill="1" applyBorder="1" applyAlignment="1">
      <alignment horizontal="center"/>
    </xf>
    <xf numFmtId="0" fontId="19" fillId="0" borderId="0" xfId="1" applyFont="1"/>
    <xf numFmtId="165" fontId="0" fillId="2" borderId="37" xfId="5" applyNumberFormat="1" applyFont="1" applyFill="1" applyBorder="1" applyAlignment="1">
      <alignment horizontal="center"/>
    </xf>
    <xf numFmtId="165" fontId="0" fillId="5" borderId="37" xfId="5" applyNumberFormat="1" applyFont="1" applyFill="1" applyBorder="1" applyAlignment="1">
      <alignment horizontal="center"/>
    </xf>
    <xf numFmtId="165" fontId="0" fillId="2" borderId="38" xfId="5" applyNumberFormat="1" applyFont="1" applyFill="1" applyBorder="1" applyAlignment="1">
      <alignment horizontal="center"/>
    </xf>
    <xf numFmtId="165" fontId="0" fillId="5" borderId="38" xfId="5" applyNumberFormat="1" applyFont="1" applyFill="1" applyBorder="1" applyAlignment="1">
      <alignment horizontal="center"/>
    </xf>
    <xf numFmtId="165" fontId="0" fillId="6" borderId="39" xfId="5" applyNumberFormat="1" applyFont="1" applyFill="1" applyBorder="1" applyAlignment="1">
      <alignment horizontal="center"/>
    </xf>
    <xf numFmtId="165" fontId="0" fillId="9" borderId="39" xfId="5" applyNumberFormat="1" applyFont="1" applyFill="1" applyBorder="1" applyAlignment="1">
      <alignment horizontal="center"/>
    </xf>
    <xf numFmtId="165" fontId="0" fillId="6" borderId="38" xfId="5" applyNumberFormat="1" applyFont="1" applyFill="1" applyBorder="1" applyAlignment="1">
      <alignment horizontal="center"/>
    </xf>
    <xf numFmtId="165" fontId="0" fillId="9" borderId="38" xfId="5" applyNumberFormat="1" applyFont="1" applyFill="1" applyBorder="1" applyAlignment="1">
      <alignment horizontal="center"/>
    </xf>
    <xf numFmtId="165" fontId="0" fillId="6" borderId="40" xfId="5" applyNumberFormat="1" applyFont="1" applyFill="1" applyBorder="1" applyAlignment="1">
      <alignment horizontal="center"/>
    </xf>
    <xf numFmtId="165" fontId="0" fillId="9" borderId="40" xfId="5" applyNumberFormat="1" applyFont="1" applyFill="1" applyBorder="1" applyAlignment="1">
      <alignment horizontal="center"/>
    </xf>
    <xf numFmtId="0" fontId="29" fillId="0" borderId="0" xfId="1" applyFont="1"/>
    <xf numFmtId="0" fontId="28" fillId="4" borderId="1" xfId="1" applyFont="1" applyFill="1" applyBorder="1" applyAlignment="1">
      <alignment horizontal="center" vertical="center"/>
    </xf>
    <xf numFmtId="3" fontId="18" fillId="5" borderId="6" xfId="18" applyNumberFormat="1" applyFont="1" applyFill="1" applyBorder="1" applyAlignment="1">
      <alignment horizontal="center" vertical="center" wrapText="1"/>
    </xf>
    <xf numFmtId="0" fontId="0" fillId="0" borderId="0" xfId="0"/>
    <xf numFmtId="0" fontId="36" fillId="0" borderId="0" xfId="0" applyFont="1"/>
    <xf numFmtId="3" fontId="18" fillId="5" borderId="17" xfId="18" applyNumberFormat="1" applyFont="1" applyFill="1" applyBorder="1" applyAlignment="1">
      <alignment horizontal="center" vertical="center" wrapText="1"/>
    </xf>
    <xf numFmtId="0" fontId="11" fillId="2" borderId="0" xfId="21" applyFill="1"/>
    <xf numFmtId="0" fontId="26" fillId="2" borderId="0" xfId="21" applyFont="1" applyFill="1"/>
    <xf numFmtId="0" fontId="27" fillId="2" borderId="0" xfId="21" applyFont="1" applyFill="1" applyAlignment="1">
      <alignment vertical="center" wrapText="1"/>
    </xf>
    <xf numFmtId="0" fontId="30" fillId="2" borderId="0" xfId="21" applyFont="1" applyFill="1" applyAlignment="1">
      <alignment vertical="center" wrapText="1"/>
    </xf>
    <xf numFmtId="0" fontId="27" fillId="2" borderId="0" xfId="21" quotePrefix="1" applyFont="1" applyFill="1" applyAlignment="1">
      <alignment horizontal="left" vertical="center" wrapText="1"/>
    </xf>
    <xf numFmtId="0" fontId="27" fillId="2" borderId="0" xfId="21" quotePrefix="1" applyFont="1" applyFill="1" applyAlignment="1">
      <alignment vertical="center" wrapText="1"/>
    </xf>
    <xf numFmtId="0" fontId="38" fillId="0" borderId="0" xfId="21" quotePrefix="1" applyFont="1" applyAlignment="1">
      <alignment horizontal="left" vertical="center" wrapText="1"/>
    </xf>
    <xf numFmtId="0" fontId="27" fillId="0" borderId="0" xfId="21" applyFont="1" applyFill="1" applyAlignment="1">
      <alignment vertical="center" wrapText="1"/>
    </xf>
    <xf numFmtId="165" fontId="0" fillId="2" borderId="42" xfId="5" applyNumberFormat="1" applyFont="1" applyFill="1" applyBorder="1" applyAlignment="1">
      <alignment horizontal="center"/>
    </xf>
    <xf numFmtId="165" fontId="0" fillId="2" borderId="43" xfId="5" applyNumberFormat="1" applyFont="1" applyFill="1" applyBorder="1" applyAlignment="1">
      <alignment horizontal="center"/>
    </xf>
    <xf numFmtId="165" fontId="0" fillId="6" borderId="44" xfId="5" applyNumberFormat="1" applyFont="1" applyFill="1" applyBorder="1" applyAlignment="1">
      <alignment horizontal="center"/>
    </xf>
    <xf numFmtId="165" fontId="0" fillId="6" borderId="43" xfId="5" applyNumberFormat="1" applyFont="1" applyFill="1" applyBorder="1" applyAlignment="1">
      <alignment horizontal="center"/>
    </xf>
    <xf numFmtId="165" fontId="0" fillId="6" borderId="45" xfId="5" applyNumberFormat="1" applyFont="1" applyFill="1" applyBorder="1" applyAlignment="1">
      <alignment horizontal="center"/>
    </xf>
    <xf numFmtId="0" fontId="28" fillId="4" borderId="1" xfId="1" applyFont="1" applyFill="1" applyBorder="1" applyAlignment="1">
      <alignment horizontal="center" vertical="center"/>
    </xf>
    <xf numFmtId="0" fontId="10" fillId="0" borderId="0" xfId="22"/>
    <xf numFmtId="0" fontId="28" fillId="4" borderId="1" xfId="1" applyFont="1" applyFill="1" applyBorder="1" applyAlignment="1">
      <alignment horizontal="center" vertical="center"/>
    </xf>
    <xf numFmtId="0" fontId="28" fillId="4" borderId="46" xfId="12" applyFont="1" applyFill="1" applyBorder="1" applyAlignment="1">
      <alignment horizontal="center" vertical="center"/>
    </xf>
    <xf numFmtId="0" fontId="28" fillId="4" borderId="47" xfId="12" applyFont="1" applyFill="1" applyBorder="1" applyAlignment="1">
      <alignment horizontal="center" vertical="center"/>
    </xf>
    <xf numFmtId="0" fontId="37" fillId="0" borderId="0" xfId="23" applyFont="1"/>
    <xf numFmtId="0" fontId="36" fillId="0" borderId="0" xfId="23" applyFont="1"/>
    <xf numFmtId="3" fontId="9" fillId="8" borderId="6" xfId="9" applyNumberFormat="1" applyFont="1" applyFill="1" applyBorder="1" applyAlignment="1">
      <alignment horizontal="center" vertical="center" wrapText="1"/>
    </xf>
    <xf numFmtId="0" fontId="28" fillId="4" borderId="1" xfId="1" applyFont="1" applyFill="1" applyBorder="1" applyAlignment="1">
      <alignment horizontal="center" vertical="center"/>
    </xf>
    <xf numFmtId="0" fontId="28" fillId="4" borderId="1" xfId="1" applyFont="1" applyFill="1" applyBorder="1" applyAlignment="1">
      <alignment horizontal="center" vertical="center"/>
    </xf>
    <xf numFmtId="3" fontId="9" fillId="8" borderId="6" xfId="9" applyNumberFormat="1" applyFont="1" applyFill="1" applyBorder="1" applyAlignment="1">
      <alignment horizontal="center" vertical="center" wrapText="1"/>
    </xf>
    <xf numFmtId="165" fontId="17" fillId="0" borderId="0" xfId="1" applyNumberFormat="1"/>
    <xf numFmtId="165" fontId="19" fillId="0" borderId="0" xfId="1" applyNumberFormat="1" applyFont="1"/>
    <xf numFmtId="165" fontId="36" fillId="0" borderId="0" xfId="0" applyNumberFormat="1" applyFont="1"/>
    <xf numFmtId="165" fontId="36" fillId="0" borderId="0" xfId="23" applyNumberFormat="1" applyFont="1"/>
    <xf numFmtId="3" fontId="7" fillId="8" borderId="6" xfId="9" applyNumberFormat="1" applyFont="1" applyFill="1" applyBorder="1" applyAlignment="1">
      <alignment horizontal="center" vertical="center" wrapText="1"/>
    </xf>
    <xf numFmtId="3" fontId="7" fillId="8" borderId="6" xfId="9" applyNumberFormat="1" applyFont="1" applyFill="1" applyBorder="1" applyAlignment="1">
      <alignment horizontal="center" vertical="center" wrapText="1"/>
    </xf>
    <xf numFmtId="3" fontId="7" fillId="8" borderId="6" xfId="9" applyNumberFormat="1" applyFont="1" applyFill="1" applyBorder="1" applyAlignment="1">
      <alignment horizontal="center" vertical="center" wrapText="1"/>
    </xf>
    <xf numFmtId="0" fontId="29" fillId="0" borderId="0" xfId="9" applyNumberFormat="1" applyFont="1" applyFill="1" applyBorder="1"/>
    <xf numFmtId="3" fontId="5" fillId="8" borderId="6" xfId="9" applyNumberFormat="1" applyFont="1" applyFill="1" applyBorder="1" applyAlignment="1">
      <alignment horizontal="center" vertical="center" wrapText="1"/>
    </xf>
    <xf numFmtId="0" fontId="28" fillId="4" borderId="1" xfId="1" applyFont="1" applyFill="1" applyBorder="1" applyAlignment="1">
      <alignment horizontal="center" vertical="center"/>
    </xf>
    <xf numFmtId="3" fontId="4" fillId="8" borderId="6" xfId="9" applyNumberFormat="1" applyFont="1" applyFill="1" applyBorder="1" applyAlignment="1">
      <alignment horizontal="center" vertical="center" wrapText="1"/>
    </xf>
    <xf numFmtId="0" fontId="28" fillId="4" borderId="1" xfId="1" applyFont="1" applyFill="1" applyBorder="1" applyAlignment="1">
      <alignment horizontal="center" vertical="center"/>
    </xf>
    <xf numFmtId="3" fontId="9" fillId="8" borderId="6" xfId="9" applyNumberFormat="1" applyFont="1" applyFill="1" applyBorder="1" applyAlignment="1">
      <alignment horizontal="center" vertical="center" wrapText="1"/>
    </xf>
    <xf numFmtId="0" fontId="28" fillId="4" borderId="0" xfId="9" applyFont="1" applyFill="1" applyBorder="1" applyAlignment="1">
      <alignment horizontal="center" vertical="center"/>
    </xf>
    <xf numFmtId="0" fontId="3" fillId="0" borderId="0" xfId="1" applyFont="1"/>
    <xf numFmtId="0" fontId="36" fillId="0" borderId="0" xfId="1" applyFont="1"/>
    <xf numFmtId="165" fontId="19" fillId="0" borderId="0" xfId="1" applyNumberFormat="1" applyFont="1" applyAlignment="1">
      <alignment horizontal="right"/>
    </xf>
    <xf numFmtId="165" fontId="36" fillId="0" borderId="0" xfId="1" applyNumberFormat="1" applyFont="1"/>
    <xf numFmtId="0" fontId="28" fillId="4" borderId="51" xfId="12" applyFont="1" applyFill="1" applyBorder="1" applyAlignment="1">
      <alignment horizontal="center" vertical="center"/>
    </xf>
    <xf numFmtId="165" fontId="29" fillId="5" borderId="52" xfId="8" applyNumberFormat="1" applyFont="1" applyFill="1" applyBorder="1" applyAlignment="1">
      <alignment horizontal="center"/>
    </xf>
    <xf numFmtId="165" fontId="29" fillId="8" borderId="53" xfId="8" applyNumberFormat="1" applyFont="1" applyFill="1" applyBorder="1" applyAlignment="1">
      <alignment horizontal="center"/>
    </xf>
    <xf numFmtId="165" fontId="29" fillId="5" borderId="54" xfId="8" applyNumberFormat="1" applyFont="1" applyFill="1" applyBorder="1" applyAlignment="1">
      <alignment horizontal="center"/>
    </xf>
    <xf numFmtId="165" fontId="29" fillId="8" borderId="28" xfId="8" applyNumberFormat="1" applyFont="1" applyFill="1" applyBorder="1" applyAlignment="1">
      <alignment horizontal="center"/>
    </xf>
    <xf numFmtId="165" fontId="29" fillId="5" borderId="50" xfId="8" applyNumberFormat="1" applyFont="1" applyFill="1" applyBorder="1" applyAlignment="1">
      <alignment horizontal="center"/>
    </xf>
    <xf numFmtId="165" fontId="29" fillId="8" borderId="50" xfId="8" applyNumberFormat="1" applyFont="1" applyFill="1" applyBorder="1" applyAlignment="1">
      <alignment horizontal="center"/>
    </xf>
    <xf numFmtId="165" fontId="29" fillId="8" borderId="55" xfId="8" applyNumberFormat="1" applyFont="1" applyFill="1" applyBorder="1" applyAlignment="1">
      <alignment horizontal="center"/>
    </xf>
    <xf numFmtId="0" fontId="28" fillId="4" borderId="56" xfId="12" applyFont="1" applyFill="1" applyBorder="1" applyAlignment="1">
      <alignment horizontal="center" vertical="center"/>
    </xf>
    <xf numFmtId="165" fontId="29" fillId="5" borderId="57" xfId="8" applyNumberFormat="1" applyFont="1" applyFill="1" applyBorder="1" applyAlignment="1">
      <alignment horizontal="center"/>
    </xf>
    <xf numFmtId="165" fontId="29" fillId="8" borderId="57" xfId="8" applyNumberFormat="1" applyFont="1" applyFill="1" applyBorder="1" applyAlignment="1">
      <alignment horizontal="center"/>
    </xf>
    <xf numFmtId="165" fontId="29" fillId="8" borderId="58" xfId="8" applyNumberFormat="1" applyFont="1" applyFill="1" applyBorder="1" applyAlignment="1">
      <alignment horizontal="center"/>
    </xf>
    <xf numFmtId="0" fontId="0" fillId="0" borderId="0" xfId="0" applyBorder="1"/>
    <xf numFmtId="43" fontId="36" fillId="0" borderId="0" xfId="81" applyFont="1"/>
    <xf numFmtId="0" fontId="28" fillId="4" borderId="1" xfId="1" applyFont="1" applyFill="1" applyBorder="1" applyAlignment="1">
      <alignment horizontal="center" vertical="center"/>
    </xf>
    <xf numFmtId="3" fontId="9" fillId="8" borderId="6" xfId="9" applyNumberFormat="1" applyFont="1" applyFill="1" applyBorder="1" applyAlignment="1">
      <alignment horizontal="center" vertical="center" wrapText="1"/>
    </xf>
    <xf numFmtId="0" fontId="37" fillId="0" borderId="0" xfId="1" applyFont="1"/>
    <xf numFmtId="165" fontId="37" fillId="0" borderId="0" xfId="23" applyNumberFormat="1" applyFont="1"/>
    <xf numFmtId="0" fontId="28" fillId="4" borderId="1" xfId="1" applyFont="1" applyFill="1" applyBorder="1" applyAlignment="1">
      <alignment horizontal="center" vertical="center"/>
    </xf>
    <xf numFmtId="3" fontId="9" fillId="8" borderId="6" xfId="9" applyNumberFormat="1" applyFont="1" applyFill="1" applyBorder="1" applyAlignment="1">
      <alignment horizontal="center" vertical="center" wrapText="1"/>
    </xf>
    <xf numFmtId="0" fontId="1" fillId="0" borderId="0" xfId="1" applyFont="1"/>
    <xf numFmtId="0" fontId="28" fillId="4" borderId="23" xfId="9" applyFont="1" applyFill="1" applyBorder="1" applyAlignment="1">
      <alignment horizontal="center" vertical="center"/>
    </xf>
    <xf numFmtId="0" fontId="28" fillId="4" borderId="25" xfId="9" applyFont="1" applyFill="1" applyBorder="1" applyAlignment="1">
      <alignment horizontal="center" vertical="center"/>
    </xf>
    <xf numFmtId="0" fontId="28" fillId="4" borderId="1" xfId="9" applyFont="1" applyFill="1" applyBorder="1" applyAlignment="1">
      <alignment horizontal="center" vertical="center"/>
    </xf>
    <xf numFmtId="0" fontId="28" fillId="4" borderId="3" xfId="9" applyFont="1" applyFill="1" applyBorder="1" applyAlignment="1">
      <alignment horizontal="center" vertical="center"/>
    </xf>
    <xf numFmtId="0" fontId="28" fillId="4" borderId="24" xfId="9" applyFont="1" applyFill="1" applyBorder="1" applyAlignment="1">
      <alignment horizontal="center" vertical="center"/>
    </xf>
    <xf numFmtId="0" fontId="28" fillId="4" borderId="26" xfId="9" applyFont="1" applyFill="1" applyBorder="1" applyAlignment="1">
      <alignment horizontal="center" vertical="center"/>
    </xf>
    <xf numFmtId="0" fontId="34" fillId="4" borderId="9" xfId="1" applyFont="1" applyFill="1" applyBorder="1" applyAlignment="1">
      <alignment horizontal="center" vertical="center" textRotation="90"/>
    </xf>
    <xf numFmtId="0" fontId="34" fillId="4" borderId="11" xfId="1" applyFont="1" applyFill="1" applyBorder="1" applyAlignment="1">
      <alignment horizontal="center" vertical="center" textRotation="90"/>
    </xf>
    <xf numFmtId="0" fontId="34" fillId="4" borderId="9" xfId="1" applyFont="1" applyFill="1" applyBorder="1" applyAlignment="1">
      <alignment horizontal="center" textRotation="90"/>
    </xf>
    <xf numFmtId="0" fontId="34" fillId="4" borderId="11" xfId="1" applyFont="1" applyFill="1" applyBorder="1" applyAlignment="1">
      <alignment horizontal="center" textRotation="90"/>
    </xf>
    <xf numFmtId="0" fontId="34" fillId="4" borderId="12" xfId="1" applyFont="1" applyFill="1" applyBorder="1" applyAlignment="1">
      <alignment horizontal="center" textRotation="90"/>
    </xf>
    <xf numFmtId="0" fontId="28" fillId="4" borderId="1" xfId="1" applyFont="1" applyFill="1" applyBorder="1" applyAlignment="1">
      <alignment horizontal="center" vertical="center"/>
    </xf>
    <xf numFmtId="0" fontId="28" fillId="4" borderId="34" xfId="1" applyFont="1" applyFill="1" applyBorder="1" applyAlignment="1">
      <alignment horizontal="center" vertical="center"/>
    </xf>
    <xf numFmtId="0" fontId="34" fillId="4" borderId="41" xfId="1" applyFont="1" applyFill="1" applyBorder="1" applyAlignment="1">
      <alignment horizontal="center" vertical="center" textRotation="90"/>
    </xf>
    <xf numFmtId="0" fontId="34" fillId="4" borderId="12" xfId="1" applyFont="1" applyFill="1" applyBorder="1" applyAlignment="1">
      <alignment horizontal="center" vertical="center" textRotation="90"/>
    </xf>
    <xf numFmtId="0" fontId="28" fillId="4" borderId="2" xfId="1" applyFont="1" applyFill="1" applyBorder="1" applyAlignment="1">
      <alignment horizontal="center" vertical="center"/>
    </xf>
    <xf numFmtId="0" fontId="28" fillId="4" borderId="35" xfId="1" applyFont="1" applyFill="1" applyBorder="1" applyAlignment="1">
      <alignment horizontal="center" vertical="center"/>
    </xf>
    <xf numFmtId="0" fontId="28" fillId="4" borderId="11" xfId="1" applyFont="1" applyFill="1" applyBorder="1" applyAlignment="1">
      <alignment horizontal="center" vertical="center"/>
    </xf>
    <xf numFmtId="0" fontId="28" fillId="4" borderId="36" xfId="1" applyFont="1" applyFill="1" applyBorder="1" applyAlignment="1">
      <alignment horizontal="center" vertical="center"/>
    </xf>
    <xf numFmtId="0" fontId="28" fillId="4" borderId="20" xfId="12" applyFont="1" applyFill="1" applyBorder="1" applyAlignment="1">
      <alignment horizontal="center" vertical="center"/>
    </xf>
    <xf numFmtId="0" fontId="28" fillId="4" borderId="22" xfId="12" applyFont="1" applyFill="1" applyBorder="1" applyAlignment="1">
      <alignment horizontal="center" vertical="center"/>
    </xf>
    <xf numFmtId="0" fontId="28" fillId="4" borderId="18" xfId="12" applyFont="1" applyFill="1" applyBorder="1" applyAlignment="1">
      <alignment horizontal="center" vertical="center"/>
    </xf>
    <xf numFmtId="0" fontId="28" fillId="4" borderId="21" xfId="12" applyFont="1" applyFill="1" applyBorder="1" applyAlignment="1">
      <alignment horizontal="center" vertical="center"/>
    </xf>
    <xf numFmtId="0" fontId="28" fillId="4" borderId="19" xfId="12" applyFont="1" applyFill="1" applyBorder="1" applyAlignment="1">
      <alignment horizontal="center" vertical="center"/>
    </xf>
    <xf numFmtId="0" fontId="28" fillId="4" borderId="12" xfId="12" applyFont="1" applyFill="1" applyBorder="1" applyAlignment="1">
      <alignment horizontal="center" vertical="center"/>
    </xf>
    <xf numFmtId="3" fontId="1" fillId="5" borderId="6" xfId="9" applyNumberFormat="1" applyFont="1" applyFill="1" applyBorder="1" applyAlignment="1">
      <alignment horizontal="center" vertical="center" wrapText="1"/>
    </xf>
    <xf numFmtId="3" fontId="14" fillId="5" borderId="7" xfId="9" applyNumberFormat="1" applyFill="1" applyBorder="1" applyAlignment="1">
      <alignment horizontal="center" vertical="center" wrapText="1"/>
    </xf>
    <xf numFmtId="3" fontId="14" fillId="5" borderId="8" xfId="9" applyNumberFormat="1" applyFill="1" applyBorder="1" applyAlignment="1">
      <alignment horizontal="center" vertical="center" wrapText="1"/>
    </xf>
    <xf numFmtId="0" fontId="5" fillId="8" borderId="6" xfId="81" applyNumberFormat="1" applyFont="1" applyFill="1" applyBorder="1" applyAlignment="1">
      <alignment horizontal="center" vertical="center" wrapText="1"/>
    </xf>
    <xf numFmtId="0" fontId="14" fillId="8" borderId="7" xfId="81" applyNumberFormat="1" applyFont="1" applyFill="1" applyBorder="1" applyAlignment="1">
      <alignment horizontal="center" vertical="center" wrapText="1"/>
    </xf>
    <xf numFmtId="0" fontId="14" fillId="8" borderId="8" xfId="81" applyNumberFormat="1" applyFont="1" applyFill="1" applyBorder="1" applyAlignment="1">
      <alignment horizontal="center" vertical="center" wrapText="1"/>
    </xf>
    <xf numFmtId="3" fontId="1" fillId="8" borderId="6" xfId="9" applyNumberFormat="1" applyFont="1" applyFill="1" applyBorder="1" applyAlignment="1">
      <alignment horizontal="center" vertical="center" wrapText="1"/>
    </xf>
    <xf numFmtId="3" fontId="14" fillId="8" borderId="7" xfId="9" applyNumberFormat="1" applyFill="1" applyBorder="1" applyAlignment="1">
      <alignment horizontal="center" vertical="center" wrapText="1"/>
    </xf>
    <xf numFmtId="3" fontId="14" fillId="8" borderId="8" xfId="9" applyNumberFormat="1" applyFill="1" applyBorder="1" applyAlignment="1">
      <alignment horizontal="center" vertical="center" wrapText="1"/>
    </xf>
    <xf numFmtId="49" fontId="1" fillId="5" borderId="6" xfId="9" applyNumberFormat="1" applyFont="1" applyFill="1" applyBorder="1" applyAlignment="1">
      <alignment horizontal="center" vertical="center" wrapText="1"/>
    </xf>
    <xf numFmtId="49" fontId="5" fillId="5" borderId="7" xfId="9" applyNumberFormat="1" applyFont="1" applyFill="1" applyBorder="1" applyAlignment="1">
      <alignment horizontal="center" vertical="center" wrapText="1"/>
    </xf>
    <xf numFmtId="49" fontId="5" fillId="5" borderId="8" xfId="9" applyNumberFormat="1" applyFont="1" applyFill="1" applyBorder="1" applyAlignment="1">
      <alignment horizontal="center" vertical="center" wrapText="1"/>
    </xf>
    <xf numFmtId="3" fontId="2" fillId="5" borderId="6" xfId="9" applyNumberFormat="1" applyFont="1" applyFill="1" applyBorder="1" applyAlignment="1">
      <alignment horizontal="center" vertical="center" wrapText="1"/>
    </xf>
    <xf numFmtId="3" fontId="2" fillId="8" borderId="6" xfId="9" applyNumberFormat="1" applyFont="1" applyFill="1" applyBorder="1" applyAlignment="1">
      <alignment horizontal="center" vertical="center" wrapText="1"/>
    </xf>
    <xf numFmtId="49" fontId="2" fillId="5" borderId="6" xfId="9" applyNumberFormat="1" applyFont="1" applyFill="1" applyBorder="1" applyAlignment="1">
      <alignment horizontal="center" vertical="center" wrapText="1"/>
    </xf>
    <xf numFmtId="3" fontId="3" fillId="8" borderId="6" xfId="9" applyNumberFormat="1" applyFont="1" applyFill="1" applyBorder="1" applyAlignment="1">
      <alignment horizontal="center" vertical="center" wrapText="1"/>
    </xf>
    <xf numFmtId="3" fontId="7" fillId="5" borderId="6" xfId="9" applyNumberFormat="1" applyFont="1" applyFill="1" applyBorder="1" applyAlignment="1">
      <alignment horizontal="center" vertical="center" wrapText="1"/>
    </xf>
    <xf numFmtId="0" fontId="14" fillId="8" borderId="6" xfId="81" applyNumberFormat="1" applyFont="1" applyFill="1" applyBorder="1" applyAlignment="1">
      <alignment horizontal="center" vertical="center" wrapText="1"/>
    </xf>
    <xf numFmtId="3" fontId="6" fillId="5" borderId="6" xfId="9" applyNumberFormat="1" applyFont="1" applyFill="1" applyBorder="1" applyAlignment="1">
      <alignment horizontal="center" vertical="center" wrapText="1"/>
    </xf>
    <xf numFmtId="3" fontId="7" fillId="8" borderId="6" xfId="9" applyNumberFormat="1" applyFont="1" applyFill="1" applyBorder="1" applyAlignment="1">
      <alignment horizontal="center" vertical="center" wrapText="1"/>
    </xf>
    <xf numFmtId="49" fontId="6" fillId="5" borderId="6" xfId="9" applyNumberFormat="1" applyFont="1" applyFill="1" applyBorder="1" applyAlignment="1">
      <alignment horizontal="center" vertical="center" wrapText="1"/>
    </xf>
    <xf numFmtId="49" fontId="9" fillId="5" borderId="7" xfId="9" applyNumberFormat="1" applyFont="1" applyFill="1" applyBorder="1" applyAlignment="1">
      <alignment horizontal="center" vertical="center" wrapText="1"/>
    </xf>
    <xf numFmtId="49" fontId="9" fillId="5" borderId="8" xfId="9" applyNumberFormat="1" applyFont="1" applyFill="1" applyBorder="1" applyAlignment="1">
      <alignment horizontal="center" vertical="center" wrapText="1"/>
    </xf>
    <xf numFmtId="3" fontId="4" fillId="5" borderId="6" xfId="9" applyNumberFormat="1" applyFont="1" applyFill="1" applyBorder="1" applyAlignment="1">
      <alignment horizontal="center" vertical="center" wrapText="1"/>
    </xf>
    <xf numFmtId="3" fontId="4" fillId="8" borderId="6" xfId="9" applyNumberFormat="1" applyFont="1" applyFill="1" applyBorder="1" applyAlignment="1">
      <alignment horizontal="center" vertical="center" wrapText="1"/>
    </xf>
    <xf numFmtId="49" fontId="4" fillId="5" borderId="6" xfId="9" applyNumberFormat="1" applyFont="1" applyFill="1" applyBorder="1" applyAlignment="1">
      <alignment horizontal="center" vertical="center" wrapText="1"/>
    </xf>
    <xf numFmtId="3" fontId="5" fillId="5" borderId="6" xfId="9" applyNumberFormat="1" applyFont="1" applyFill="1" applyBorder="1" applyAlignment="1">
      <alignment horizontal="center" vertical="center" wrapText="1"/>
    </xf>
    <xf numFmtId="49" fontId="5" fillId="5" borderId="6" xfId="9" applyNumberFormat="1" applyFont="1" applyFill="1" applyBorder="1" applyAlignment="1">
      <alignment horizontal="center" vertical="center" wrapText="1"/>
    </xf>
    <xf numFmtId="3" fontId="9" fillId="5" borderId="6" xfId="9" applyNumberFormat="1" applyFont="1" applyFill="1" applyBorder="1" applyAlignment="1">
      <alignment horizontal="center" vertical="center" wrapText="1"/>
    </xf>
    <xf numFmtId="3" fontId="9" fillId="8" borderId="6" xfId="9" applyNumberFormat="1" applyFont="1" applyFill="1" applyBorder="1" applyAlignment="1">
      <alignment horizontal="center" vertical="center" wrapText="1"/>
    </xf>
    <xf numFmtId="0" fontId="28" fillId="4" borderId="1" xfId="9" applyFont="1" applyFill="1" applyBorder="1" applyAlignment="1">
      <alignment horizontal="center" vertical="center" wrapText="1"/>
    </xf>
    <xf numFmtId="0" fontId="28" fillId="4" borderId="0" xfId="9" applyFont="1" applyFill="1" applyBorder="1" applyAlignment="1">
      <alignment horizontal="center" vertical="center" wrapText="1"/>
    </xf>
    <xf numFmtId="0" fontId="28" fillId="4" borderId="2" xfId="9" applyFont="1" applyFill="1" applyBorder="1" applyAlignment="1">
      <alignment horizontal="center" vertical="center" wrapText="1"/>
    </xf>
    <xf numFmtId="0" fontId="28" fillId="4" borderId="3" xfId="9" applyFont="1" applyFill="1" applyBorder="1" applyAlignment="1">
      <alignment horizontal="center" vertical="center" wrapText="1"/>
    </xf>
    <xf numFmtId="0" fontId="28" fillId="4" borderId="4" xfId="9" applyFont="1" applyFill="1" applyBorder="1" applyAlignment="1">
      <alignment horizontal="center" vertical="center" wrapText="1"/>
    </xf>
    <xf numFmtId="0" fontId="28" fillId="4" borderId="5" xfId="9" applyFont="1" applyFill="1" applyBorder="1" applyAlignment="1">
      <alignment horizontal="center" vertical="center" wrapText="1"/>
    </xf>
    <xf numFmtId="0" fontId="28" fillId="4" borderId="0" xfId="9" applyFont="1" applyFill="1" applyBorder="1" applyAlignment="1">
      <alignment horizontal="center" vertical="center"/>
    </xf>
    <xf numFmtId="0" fontId="28" fillId="4" borderId="2" xfId="9" applyFont="1" applyFill="1" applyBorder="1" applyAlignment="1">
      <alignment horizontal="center" vertical="center"/>
    </xf>
    <xf numFmtId="0" fontId="28" fillId="4" borderId="4" xfId="9" applyFont="1" applyFill="1" applyBorder="1" applyAlignment="1">
      <alignment horizontal="center" vertical="center"/>
    </xf>
    <xf numFmtId="0" fontId="28" fillId="4" borderId="5" xfId="9" applyFont="1" applyFill="1" applyBorder="1" applyAlignment="1">
      <alignment horizontal="center" vertical="center"/>
    </xf>
    <xf numFmtId="49" fontId="9" fillId="5" borderId="6" xfId="9" applyNumberFormat="1" applyFont="1" applyFill="1" applyBorder="1" applyAlignment="1">
      <alignment horizontal="center" vertical="center" wrapText="1"/>
    </xf>
    <xf numFmtId="3" fontId="14" fillId="5" borderId="6" xfId="9" applyNumberFormat="1" applyFont="1" applyFill="1" applyBorder="1" applyAlignment="1">
      <alignment horizontal="center" vertical="center" wrapText="1"/>
    </xf>
    <xf numFmtId="3" fontId="13" fillId="8" borderId="6" xfId="9" applyNumberFormat="1" applyFont="1" applyFill="1" applyBorder="1" applyAlignment="1">
      <alignment horizontal="center" vertical="center" wrapText="1"/>
    </xf>
    <xf numFmtId="3" fontId="14" fillId="5" borderId="7" xfId="9" applyNumberFormat="1" applyFont="1" applyFill="1" applyBorder="1" applyAlignment="1">
      <alignment horizontal="center" vertical="center" wrapText="1"/>
    </xf>
    <xf numFmtId="3" fontId="14" fillId="5" borderId="8" xfId="9" applyNumberFormat="1" applyFont="1" applyFill="1" applyBorder="1" applyAlignment="1">
      <alignment horizontal="center" vertical="center" wrapText="1"/>
    </xf>
    <xf numFmtId="3" fontId="12" fillId="5" borderId="6" xfId="9" applyNumberFormat="1" applyFont="1" applyFill="1" applyBorder="1" applyAlignment="1">
      <alignment horizontal="center" vertical="center" wrapText="1"/>
    </xf>
    <xf numFmtId="49" fontId="12" fillId="5" borderId="6" xfId="9" applyNumberFormat="1" applyFont="1" applyFill="1" applyBorder="1" applyAlignment="1">
      <alignment horizontal="center" vertical="center" wrapText="1"/>
    </xf>
    <xf numFmtId="49" fontId="12" fillId="5" borderId="7" xfId="9" applyNumberFormat="1" applyFont="1" applyFill="1" applyBorder="1" applyAlignment="1">
      <alignment horizontal="center" vertical="center" wrapText="1"/>
    </xf>
    <xf numFmtId="49" fontId="12" fillId="5" borderId="8" xfId="9" applyNumberFormat="1" applyFont="1" applyFill="1" applyBorder="1" applyAlignment="1">
      <alignment horizontal="center" vertical="center" wrapText="1"/>
    </xf>
    <xf numFmtId="3" fontId="5" fillId="8" borderId="6" xfId="9" applyNumberFormat="1" applyFont="1" applyFill="1" applyBorder="1" applyAlignment="1">
      <alignment horizontal="center" vertical="center" wrapText="1"/>
    </xf>
    <xf numFmtId="3" fontId="12" fillId="5" borderId="7" xfId="9" applyNumberFormat="1" applyFont="1" applyFill="1" applyBorder="1" applyAlignment="1">
      <alignment horizontal="center" vertical="center" wrapText="1"/>
    </xf>
    <xf numFmtId="3" fontId="12" fillId="5" borderId="8" xfId="9" applyNumberFormat="1" applyFont="1" applyFill="1" applyBorder="1" applyAlignment="1">
      <alignment horizontal="center" vertical="center" wrapText="1"/>
    </xf>
    <xf numFmtId="3" fontId="13" fillId="8" borderId="7" xfId="9" applyNumberFormat="1" applyFont="1" applyFill="1" applyBorder="1" applyAlignment="1">
      <alignment horizontal="center" vertical="center" wrapText="1"/>
    </xf>
    <xf numFmtId="3" fontId="13" fillId="8" borderId="8" xfId="9" applyNumberFormat="1" applyFont="1" applyFill="1" applyBorder="1" applyAlignment="1">
      <alignment horizontal="center" vertical="center" wrapText="1"/>
    </xf>
    <xf numFmtId="0" fontId="28" fillId="4" borderId="48" xfId="9" applyFont="1" applyFill="1" applyBorder="1" applyAlignment="1">
      <alignment horizontal="center" vertical="center"/>
    </xf>
    <xf numFmtId="0" fontId="28" fillId="4" borderId="49" xfId="9" applyFont="1" applyFill="1" applyBorder="1" applyAlignment="1">
      <alignment horizontal="center" vertical="center"/>
    </xf>
    <xf numFmtId="49" fontId="7" fillId="5" borderId="6" xfId="9" applyNumberFormat="1" applyFont="1" applyFill="1" applyBorder="1" applyAlignment="1">
      <alignment horizontal="center" vertical="center" wrapText="1"/>
    </xf>
    <xf numFmtId="3" fontId="3" fillId="5" borderId="6" xfId="9" applyNumberFormat="1" applyFont="1" applyFill="1" applyBorder="1" applyAlignment="1">
      <alignment horizontal="center" vertical="center" wrapText="1"/>
    </xf>
    <xf numFmtId="49" fontId="3" fillId="5" borderId="6" xfId="9" applyNumberFormat="1" applyFont="1" applyFill="1" applyBorder="1" applyAlignment="1">
      <alignment horizontal="center" vertical="center" wrapText="1"/>
    </xf>
  </cellXfs>
  <cellStyles count="82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2A65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 Liczba deklaracji'!$B$8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deklaracji'!$C$8:$F$8</c:f>
              <c:numCache>
                <c:formatCode>#,##0</c:formatCode>
                <c:ptCount val="4"/>
                <c:pt idx="0">
                  <c:v>11153</c:v>
                </c:pt>
                <c:pt idx="1">
                  <c:v>11550</c:v>
                </c:pt>
                <c:pt idx="2">
                  <c:v>11634</c:v>
                </c:pt>
                <c:pt idx="3">
                  <c:v>11538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23-4A52-9ACA-3B5C8920F00D}"/>
            </c:ext>
          </c:extLst>
        </c:ser>
        <c:ser>
          <c:idx val="1"/>
          <c:order val="1"/>
          <c:tx>
            <c:strRef>
              <c:f>'1. Liczba deklaracji'!$B$9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deklaracji'!$C$9:$F$9</c:f>
              <c:numCache>
                <c:formatCode>#,##0</c:formatCode>
                <c:ptCount val="4"/>
                <c:pt idx="0">
                  <c:v>11604</c:v>
                </c:pt>
                <c:pt idx="1">
                  <c:v>12039</c:v>
                </c:pt>
                <c:pt idx="2">
                  <c:v>12096</c:v>
                </c:pt>
                <c:pt idx="3">
                  <c:v>11952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23-4A52-9ACA-3B5C8920F00D}"/>
            </c:ext>
          </c:extLst>
        </c:ser>
        <c:ser>
          <c:idx val="4"/>
          <c:order val="3"/>
          <c:tx>
            <c:strRef>
              <c:f>'1. Liczba deklaracji'!$B$10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'1. Liczba deklaracji'!$C$10:$F$10</c:f>
              <c:numCache>
                <c:formatCode>#,##0</c:formatCode>
                <c:ptCount val="4"/>
                <c:pt idx="0">
                  <c:v>12013</c:v>
                </c:pt>
                <c:pt idx="1">
                  <c:v>12034</c:v>
                </c:pt>
                <c:pt idx="2">
                  <c:v>11877</c:v>
                </c:pt>
                <c:pt idx="3">
                  <c:v>11345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23-4A52-9ACA-3B5C8920F00D}"/>
            </c:ext>
          </c:extLst>
        </c:ser>
        <c:ser>
          <c:idx val="2"/>
          <c:order val="5"/>
          <c:tx>
            <c:strRef>
              <c:f>'1. Liczba deklaracji'!$B$11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'1. Liczba deklaracji'!$C$11:$F$11</c:f>
              <c:numCache>
                <c:formatCode>#,##0</c:formatCode>
                <c:ptCount val="4"/>
                <c:pt idx="0">
                  <c:v>10639</c:v>
                </c:pt>
                <c:pt idx="1">
                  <c:v>9257</c:v>
                </c:pt>
                <c:pt idx="2">
                  <c:v>7947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EE3-4FA8-B018-F372AD81D9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179200"/>
        <c:axId val="133989504"/>
      </c:barChart>
      <c:scatterChart>
        <c:scatterStyle val="lineMarker"/>
        <c:varyColors val="0"/>
        <c:ser>
          <c:idx val="3"/>
          <c:order val="2"/>
          <c:tx>
            <c:v>Trend 2018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deklaracji'!$C$12:$F$12</c:f>
              <c:numCache>
                <c:formatCode>0%</c:formatCode>
                <c:ptCount val="4"/>
                <c:pt idx="0">
                  <c:v>1</c:v>
                </c:pt>
                <c:pt idx="1">
                  <c:v>1.0374870734229575</c:v>
                </c:pt>
                <c:pt idx="2">
                  <c:v>1.0047346125093446</c:v>
                </c:pt>
                <c:pt idx="3">
                  <c:v>0.98809523809523814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6323-4A52-9ACA-3B5C8920F00D}"/>
            </c:ext>
          </c:extLst>
        </c:ser>
        <c:ser>
          <c:idx val="5"/>
          <c:order val="4"/>
          <c:tx>
            <c:v>Trend 2019</c:v>
          </c:tx>
          <c:spPr>
            <a:ln>
              <a:solidFill>
                <a:srgbClr val="2A65AC"/>
              </a:solidFill>
            </a:ln>
          </c:spPr>
          <c:marker>
            <c:symbol val="none"/>
          </c:marker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deklaracji'!$C$13:$F$13</c:f>
              <c:numCache>
                <c:formatCode>0%</c:formatCode>
                <c:ptCount val="4"/>
                <c:pt idx="0">
                  <c:v>1</c:v>
                </c:pt>
                <c:pt idx="1">
                  <c:v>1.0017481062182636</c:v>
                </c:pt>
                <c:pt idx="2">
                  <c:v>0.98695363137776304</c:v>
                </c:pt>
                <c:pt idx="3">
                  <c:v>0.95520754399259067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6323-4A52-9ACA-3B5C8920F0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990656"/>
        <c:axId val="133990080"/>
      </c:scatter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  <c:max val="12500"/>
          <c:min val="500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Liczba deklaracji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179200"/>
        <c:crosses val="autoZero"/>
        <c:crossBetween val="between"/>
      </c:valAx>
      <c:valAx>
        <c:axId val="133990080"/>
        <c:scaling>
          <c:orientation val="minMax"/>
          <c:max val="1.1000000000000001"/>
          <c:min val="0.55000000000000004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Trend</a:t>
                </a:r>
              </a:p>
            </c:rich>
          </c:tx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0656"/>
        <c:crosses val="max"/>
        <c:crossBetween val="between"/>
      </c:valAx>
      <c:catAx>
        <c:axId val="133990656"/>
        <c:scaling>
          <c:orientation val="minMax"/>
        </c:scaling>
        <c:delete val="1"/>
        <c:axPos val="t"/>
        <c:numFmt formatCode="#,##0" sourceLinked="1"/>
        <c:majorTickMark val="out"/>
        <c:minorTickMark val="none"/>
        <c:tickLblPos val="nextTo"/>
        <c:crossAx val="133990080"/>
        <c:crosses val="max"/>
        <c:auto val="1"/>
        <c:lblAlgn val="ctr"/>
        <c:lblOffset val="100"/>
        <c:noMultiLvlLbl val="1"/>
      </c:cat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OT'!$P$30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OT'!$Q$29:$Y$29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'2. Umowy OT'!$Q$30:$Y$30</c:f>
              <c:numCache>
                <c:formatCode>_-* #\ ##0\ _z_ł_-;\-* #\ ##0\ _z_ł_-;_-* "-"??\ _z_ł_-;_-@_-</c:formatCode>
                <c:ptCount val="9"/>
                <c:pt idx="0">
                  <c:v>421411</c:v>
                </c:pt>
                <c:pt idx="1">
                  <c:v>222475</c:v>
                </c:pt>
                <c:pt idx="2">
                  <c:v>278639</c:v>
                </c:pt>
                <c:pt idx="3">
                  <c:v>285795</c:v>
                </c:pt>
                <c:pt idx="4">
                  <c:v>435692</c:v>
                </c:pt>
                <c:pt idx="5">
                  <c:v>231758</c:v>
                </c:pt>
                <c:pt idx="6">
                  <c:v>207211</c:v>
                </c:pt>
                <c:pt idx="7" formatCode="General">
                  <c:v>64741</c:v>
                </c:pt>
                <c:pt idx="8" formatCode="General">
                  <c:v>185616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'2. Umowy OT'!$P$31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OT'!$Q$29:$Y$29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'2. Umowy OT'!$Q$31:$Y$31</c:f>
              <c:numCache>
                <c:formatCode>_-* #\ ##0\ _z_ł_-;\-* #\ ##0\ _z_ł_-;_-* "-"??\ _z_ł_-;_-@_-</c:formatCode>
                <c:ptCount val="9"/>
                <c:pt idx="0">
                  <c:v>18463</c:v>
                </c:pt>
                <c:pt idx="1">
                  <c:v>23785</c:v>
                </c:pt>
                <c:pt idx="2">
                  <c:v>31777</c:v>
                </c:pt>
                <c:pt idx="3">
                  <c:v>23336</c:v>
                </c:pt>
                <c:pt idx="4">
                  <c:v>26675</c:v>
                </c:pt>
                <c:pt idx="5">
                  <c:v>32262</c:v>
                </c:pt>
                <c:pt idx="6">
                  <c:v>22435</c:v>
                </c:pt>
                <c:pt idx="7" formatCode="General">
                  <c:v>3308</c:v>
                </c:pt>
                <c:pt idx="8" formatCode="General">
                  <c:v>5112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'2. Umowy OT'!$P$32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OT'!$Q$29:$Y$29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'2. Umowy OT'!$Q$32:$Y$32</c:f>
              <c:numCache>
                <c:formatCode>_-* #\ ##0\ _z_ł_-;\-* #\ ##0\ _z_ł_-;_-* "-"??\ _z_ł_-;_-@_-</c:formatCode>
                <c:ptCount val="9"/>
                <c:pt idx="0">
                  <c:v>1017</c:v>
                </c:pt>
                <c:pt idx="1">
                  <c:v>1433</c:v>
                </c:pt>
                <c:pt idx="2">
                  <c:v>1807</c:v>
                </c:pt>
                <c:pt idx="3">
                  <c:v>1148</c:v>
                </c:pt>
                <c:pt idx="4">
                  <c:v>1633</c:v>
                </c:pt>
                <c:pt idx="5">
                  <c:v>1413</c:v>
                </c:pt>
                <c:pt idx="6">
                  <c:v>921</c:v>
                </c:pt>
                <c:pt idx="7" formatCode="General">
                  <c:v>107</c:v>
                </c:pt>
                <c:pt idx="8" formatCode="General">
                  <c:v>291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'2. Umowy OT'!$P$33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OT'!$Q$29:$Y$29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'2. Umowy OT'!$Q$33:$Y$33</c:f>
              <c:numCache>
                <c:formatCode>_-* #\ ##0\ _z_ł_-;\-* #\ ##0\ _z_ł_-;_-* "-"??\ _z_ł_-;_-@_-</c:formatCode>
                <c:ptCount val="9"/>
                <c:pt idx="0">
                  <c:v>71950</c:v>
                </c:pt>
                <c:pt idx="1">
                  <c:v>61074</c:v>
                </c:pt>
                <c:pt idx="2">
                  <c:v>98851</c:v>
                </c:pt>
                <c:pt idx="3">
                  <c:v>86775</c:v>
                </c:pt>
                <c:pt idx="4">
                  <c:v>75911</c:v>
                </c:pt>
                <c:pt idx="5">
                  <c:v>67089</c:v>
                </c:pt>
                <c:pt idx="6">
                  <c:v>64324</c:v>
                </c:pt>
                <c:pt idx="7" formatCode="General">
                  <c:v>7074</c:v>
                </c:pt>
                <c:pt idx="8" formatCode="General">
                  <c:v>23952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'2. Umowy OT'!$P$34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OT'!$Q$29:$Y$29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'2. Umowy OT'!$Q$34:$Y$34</c:f>
              <c:numCache>
                <c:formatCode>_-* #\ ##0\ _z_ł_-;\-* #\ ##0\ _z_ł_-;_-* "-"??\ _z_ł_-;_-@_-</c:formatCode>
                <c:ptCount val="9"/>
                <c:pt idx="0">
                  <c:v>5492</c:v>
                </c:pt>
                <c:pt idx="1">
                  <c:v>8151</c:v>
                </c:pt>
                <c:pt idx="2">
                  <c:v>7254</c:v>
                </c:pt>
                <c:pt idx="3">
                  <c:v>3412</c:v>
                </c:pt>
                <c:pt idx="4">
                  <c:v>7433</c:v>
                </c:pt>
                <c:pt idx="5">
                  <c:v>9679</c:v>
                </c:pt>
                <c:pt idx="6">
                  <c:v>5354</c:v>
                </c:pt>
                <c:pt idx="7" formatCode="General">
                  <c:v>616</c:v>
                </c:pt>
                <c:pt idx="8" formatCode="General">
                  <c:v>4783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'2. Umowy OT'!$P$35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OT'!$Q$29:$Y$29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'2. Umowy OT'!$Q$35:$Y$35</c:f>
              <c:numCache>
                <c:formatCode>_-* #\ ##0\ _z_ł_-;\-* #\ ##0\ _z_ł_-;_-* "-"??\ _z_ł_-;_-@_-</c:formatCode>
                <c:ptCount val="9"/>
                <c:pt idx="0">
                  <c:v>242110</c:v>
                </c:pt>
                <c:pt idx="1">
                  <c:v>181539</c:v>
                </c:pt>
                <c:pt idx="2">
                  <c:v>240185</c:v>
                </c:pt>
                <c:pt idx="3">
                  <c:v>321230</c:v>
                </c:pt>
                <c:pt idx="4">
                  <c:v>246302</c:v>
                </c:pt>
                <c:pt idx="5">
                  <c:v>176864</c:v>
                </c:pt>
                <c:pt idx="6">
                  <c:v>173848</c:v>
                </c:pt>
                <c:pt idx="7" formatCode="General">
                  <c:v>53828</c:v>
                </c:pt>
                <c:pt idx="8" formatCode="General">
                  <c:v>100299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ax val="45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208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OT'!$E$28</c:f>
              <c:strCache>
                <c:ptCount val="1"/>
                <c:pt idx="0">
                  <c:v> dział I 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 Q1 2017 </c:v>
                </c:pt>
                <c:pt idx="1">
                  <c:v> Q2 2017 </c:v>
                </c:pt>
                <c:pt idx="2">
                  <c:v> Q3 2017 </c:v>
                </c:pt>
                <c:pt idx="3">
                  <c:v> Q4 2017 </c:v>
                </c:pt>
                <c:pt idx="4">
                  <c:v> Q1 2018 </c:v>
                </c:pt>
                <c:pt idx="5">
                  <c:v> Q2 2018 </c:v>
                </c:pt>
              </c:strCache>
            </c:strRef>
          </c:cat>
          <c:val>
            <c:numRef>
              <c:f>'2. Umowy OT'!$F$28:$K$28</c:f>
              <c:numCache>
                <c:formatCode>_-* #\ ##0\ _z_ł_-;\-* #\ ##0\ _z_ł_-;_-* "-"??\ _z_ł_-;_-@_-</c:formatCode>
                <c:ptCount val="6"/>
                <c:pt idx="0">
                  <c:v>174061</c:v>
                </c:pt>
                <c:pt idx="1">
                  <c:v>215929</c:v>
                </c:pt>
                <c:pt idx="2">
                  <c:v>307370</c:v>
                </c:pt>
                <c:pt idx="3">
                  <c:v>209618</c:v>
                </c:pt>
                <c:pt idx="4">
                  <c:v>259498</c:v>
                </c:pt>
                <c:pt idx="5">
                  <c:v>291188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43-40DE-B0A7-C4A528CC73C0}"/>
            </c:ext>
          </c:extLst>
        </c:ser>
        <c:ser>
          <c:idx val="1"/>
          <c:order val="1"/>
          <c:tx>
            <c:strRef>
              <c:f>'2. Umowy OT'!$E$29</c:f>
              <c:strCache>
                <c:ptCount val="1"/>
                <c:pt idx="0">
                  <c:v> dział II 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 Q1 2017 </c:v>
                </c:pt>
                <c:pt idx="1">
                  <c:v> Q2 2017 </c:v>
                </c:pt>
                <c:pt idx="2">
                  <c:v> Q3 2017 </c:v>
                </c:pt>
                <c:pt idx="3">
                  <c:v> Q4 2017 </c:v>
                </c:pt>
                <c:pt idx="4">
                  <c:v> Q1 2018 </c:v>
                </c:pt>
                <c:pt idx="5">
                  <c:v> Q2 2018 </c:v>
                </c:pt>
              </c:strCache>
            </c:strRef>
          </c:cat>
          <c:val>
            <c:numRef>
              <c:f>'2. Umowy OT'!$F$29:$K$29</c:f>
              <c:numCache>
                <c:formatCode>_-* #\ ##0\ _z_ł_-;\-* #\ ##0\ _z_ł_-;_-* "-"??\ _z_ł_-;_-@_-</c:formatCode>
                <c:ptCount val="6"/>
                <c:pt idx="0">
                  <c:v>18086</c:v>
                </c:pt>
                <c:pt idx="1">
                  <c:v>13965</c:v>
                </c:pt>
                <c:pt idx="2">
                  <c:v>15094</c:v>
                </c:pt>
                <c:pt idx="3">
                  <c:v>21000</c:v>
                </c:pt>
                <c:pt idx="4">
                  <c:v>26704</c:v>
                </c:pt>
                <c:pt idx="5">
                  <c:v>19621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43-40DE-B0A7-C4A528CC73C0}"/>
            </c:ext>
          </c:extLst>
        </c:ser>
        <c:ser>
          <c:idx val="2"/>
          <c:order val="2"/>
          <c:tx>
            <c:strRef>
              <c:f>'2. Umowy OT'!$E$30</c:f>
              <c:strCache>
                <c:ptCount val="1"/>
                <c:pt idx="0">
                  <c:v> dział III 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 Q1 2017 </c:v>
                </c:pt>
                <c:pt idx="1">
                  <c:v> Q2 2017 </c:v>
                </c:pt>
                <c:pt idx="2">
                  <c:v> Q3 2017 </c:v>
                </c:pt>
                <c:pt idx="3">
                  <c:v> Q4 2017 </c:v>
                </c:pt>
                <c:pt idx="4">
                  <c:v> Q1 2018 </c:v>
                </c:pt>
                <c:pt idx="5">
                  <c:v> Q2 2018 </c:v>
                </c:pt>
              </c:strCache>
            </c:strRef>
          </c:cat>
          <c:val>
            <c:numRef>
              <c:f>'2. Umowy OT'!$F$30:$K$30</c:f>
              <c:numCache>
                <c:formatCode>_-* #\ ##0\ _z_ł_-;\-* #\ ##0\ _z_ł_-;_-* "-"??\ _z_ł_-;_-@_-</c:formatCode>
                <c:ptCount val="6"/>
                <c:pt idx="0">
                  <c:v>100022</c:v>
                </c:pt>
                <c:pt idx="1">
                  <c:v>88263</c:v>
                </c:pt>
                <c:pt idx="2">
                  <c:v>83574</c:v>
                </c:pt>
                <c:pt idx="3">
                  <c:v>66859</c:v>
                </c:pt>
                <c:pt idx="4">
                  <c:v>102219</c:v>
                </c:pt>
                <c:pt idx="5">
                  <c:v>89443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43-40DE-B0A7-C4A528CC73C0}"/>
            </c:ext>
          </c:extLst>
        </c:ser>
        <c:ser>
          <c:idx val="3"/>
          <c:order val="3"/>
          <c:tx>
            <c:strRef>
              <c:f>'2. Umowy OT'!$E$31</c:f>
              <c:strCache>
                <c:ptCount val="1"/>
                <c:pt idx="0">
                  <c:v> dział IV 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 Q1 2017 </c:v>
                </c:pt>
                <c:pt idx="1">
                  <c:v> Q2 2017 </c:v>
                </c:pt>
                <c:pt idx="2">
                  <c:v> Q3 2017 </c:v>
                </c:pt>
                <c:pt idx="3">
                  <c:v> Q4 2017 </c:v>
                </c:pt>
                <c:pt idx="4">
                  <c:v> Q1 2018 </c:v>
                </c:pt>
                <c:pt idx="5">
                  <c:v> Q2 2018 </c:v>
                </c:pt>
              </c:strCache>
            </c:strRef>
          </c:cat>
          <c:val>
            <c:numRef>
              <c:f>'2. Umowy OT'!$F$31:$K$31</c:f>
              <c:numCache>
                <c:formatCode>_-* #\ ##0\ _z_ł_-;\-* #\ ##0\ _z_ł_-;_-* "-"??\ _z_ł_-;_-@_-</c:formatCode>
                <c:ptCount val="6"/>
                <c:pt idx="0">
                  <c:v>231871</c:v>
                </c:pt>
                <c:pt idx="1">
                  <c:v>320100</c:v>
                </c:pt>
                <c:pt idx="2">
                  <c:v>312620</c:v>
                </c:pt>
                <c:pt idx="3">
                  <c:v>235480</c:v>
                </c:pt>
                <c:pt idx="4">
                  <c:v>281458</c:v>
                </c:pt>
                <c:pt idx="5">
                  <c:v>368171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E43-40DE-B0A7-C4A528CC73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0720"/>
        <c:axId val="133995840"/>
      </c:barChart>
      <c:catAx>
        <c:axId val="212510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5840"/>
        <c:crossesAt val="0"/>
        <c:auto val="1"/>
        <c:lblAlgn val="ctr"/>
        <c:lblOffset val="100"/>
        <c:noMultiLvlLbl val="0"/>
      </c:catAx>
      <c:valAx>
        <c:axId val="133995840"/>
        <c:scaling>
          <c:orientation val="minMax"/>
          <c:max val="375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720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OT'!$P$30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OT'!$Q$29:$Y$29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'3. Podróżni OT'!$Q$30:$Y$30</c:f>
              <c:numCache>
                <c:formatCode>_-* #\ ##0\ _z_ł_-;\-* #\ ##0\ _z_ł_-;_-* "-"??\ _z_ł_-;_-@_-</c:formatCode>
                <c:ptCount val="9"/>
                <c:pt idx="0">
                  <c:v>1067957</c:v>
                </c:pt>
                <c:pt idx="1">
                  <c:v>621369</c:v>
                </c:pt>
                <c:pt idx="2">
                  <c:v>781061</c:v>
                </c:pt>
                <c:pt idx="3">
                  <c:v>762698</c:v>
                </c:pt>
                <c:pt idx="4">
                  <c:v>1125525</c:v>
                </c:pt>
                <c:pt idx="5">
                  <c:v>640971</c:v>
                </c:pt>
                <c:pt idx="6">
                  <c:v>575426</c:v>
                </c:pt>
                <c:pt idx="7" formatCode="General">
                  <c:v>186279</c:v>
                </c:pt>
                <c:pt idx="8" formatCode="General">
                  <c:v>478141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'3. Podróżni OT'!$P$31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OT'!$Q$29:$Y$29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'3. Podróżni OT'!$Q$31:$Y$31</c:f>
              <c:numCache>
                <c:formatCode>_-* #\ ##0\ _z_ł_-;\-* #\ ##0\ _z_ł_-;_-* "-"??\ _z_ł_-;_-@_-</c:formatCode>
                <c:ptCount val="9"/>
                <c:pt idx="0">
                  <c:v>41984</c:v>
                </c:pt>
                <c:pt idx="1">
                  <c:v>56611</c:v>
                </c:pt>
                <c:pt idx="2">
                  <c:v>73276</c:v>
                </c:pt>
                <c:pt idx="3">
                  <c:v>52529</c:v>
                </c:pt>
                <c:pt idx="4">
                  <c:v>60997</c:v>
                </c:pt>
                <c:pt idx="5">
                  <c:v>73635</c:v>
                </c:pt>
                <c:pt idx="6">
                  <c:v>53647</c:v>
                </c:pt>
                <c:pt idx="7" formatCode="General">
                  <c:v>6899</c:v>
                </c:pt>
                <c:pt idx="8" formatCode="General">
                  <c:v>11149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'3. Podróżni OT'!$P$32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OT'!$Q$29:$Y$29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'3. Podróżni OT'!$Q$32:$Y$32</c:f>
              <c:numCache>
                <c:formatCode>_-* #\ ##0\ _z_ł_-;\-* #\ ##0\ _z_ł_-;_-* "-"??\ _z_ł_-;_-@_-</c:formatCode>
                <c:ptCount val="9"/>
                <c:pt idx="0">
                  <c:v>2182</c:v>
                </c:pt>
                <c:pt idx="1">
                  <c:v>2391</c:v>
                </c:pt>
                <c:pt idx="2">
                  <c:v>2830</c:v>
                </c:pt>
                <c:pt idx="3">
                  <c:v>2208</c:v>
                </c:pt>
                <c:pt idx="4">
                  <c:v>3350</c:v>
                </c:pt>
                <c:pt idx="5">
                  <c:v>2880</c:v>
                </c:pt>
                <c:pt idx="6">
                  <c:v>1757</c:v>
                </c:pt>
                <c:pt idx="7" formatCode="General">
                  <c:v>184</c:v>
                </c:pt>
                <c:pt idx="8" formatCode="General">
                  <c:v>477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'3. Podróżni OT'!$P$33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OT'!$Q$29:$Y$29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'3. Podróżni OT'!$Q$33:$Y$33</c:f>
              <c:numCache>
                <c:formatCode>_-* #\ ##0\ _z_ł_-;\-* #\ ##0\ _z_ł_-;_-* "-"??\ _z_ł_-;_-@_-</c:formatCode>
                <c:ptCount val="9"/>
                <c:pt idx="0">
                  <c:v>179445</c:v>
                </c:pt>
                <c:pt idx="1">
                  <c:v>184331</c:v>
                </c:pt>
                <c:pt idx="2">
                  <c:v>258487</c:v>
                </c:pt>
                <c:pt idx="3">
                  <c:v>217238</c:v>
                </c:pt>
                <c:pt idx="4">
                  <c:v>192672</c:v>
                </c:pt>
                <c:pt idx="5">
                  <c:v>199587</c:v>
                </c:pt>
                <c:pt idx="6">
                  <c:v>157338</c:v>
                </c:pt>
                <c:pt idx="7" formatCode="General">
                  <c:v>14843</c:v>
                </c:pt>
                <c:pt idx="8" formatCode="General">
                  <c:v>48675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'3. Podróżni OT'!$P$34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OT'!$Q$29:$Y$29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'3. Podróżni OT'!$Q$34:$Y$34</c:f>
              <c:numCache>
                <c:formatCode>_-* #\ ##0\ _z_ł_-;\-* #\ ##0\ _z_ł_-;_-* "-"??\ _z_ł_-;_-@_-</c:formatCode>
                <c:ptCount val="9"/>
                <c:pt idx="0">
                  <c:v>15312</c:v>
                </c:pt>
                <c:pt idx="1">
                  <c:v>23885</c:v>
                </c:pt>
                <c:pt idx="2">
                  <c:v>20125</c:v>
                </c:pt>
                <c:pt idx="3">
                  <c:v>10190</c:v>
                </c:pt>
                <c:pt idx="4">
                  <c:v>21154</c:v>
                </c:pt>
                <c:pt idx="5">
                  <c:v>27920</c:v>
                </c:pt>
                <c:pt idx="6">
                  <c:v>15399</c:v>
                </c:pt>
                <c:pt idx="7" formatCode="General">
                  <c:v>1604</c:v>
                </c:pt>
                <c:pt idx="8" formatCode="General">
                  <c:v>11497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'3. Podróżni OT'!$P$35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OT'!$Q$29:$Y$29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'3. Podróżni OT'!$Q$35:$Y$35</c:f>
              <c:numCache>
                <c:formatCode>_-* #\ ##0\ _z_ł_-;\-* #\ ##0\ _z_ł_-;_-* "-"??\ _z_ł_-;_-@_-</c:formatCode>
                <c:ptCount val="9"/>
                <c:pt idx="0">
                  <c:v>787652</c:v>
                </c:pt>
                <c:pt idx="1">
                  <c:v>781460</c:v>
                </c:pt>
                <c:pt idx="2">
                  <c:v>851223</c:v>
                </c:pt>
                <c:pt idx="3">
                  <c:v>1092508</c:v>
                </c:pt>
                <c:pt idx="4">
                  <c:v>776648</c:v>
                </c:pt>
                <c:pt idx="5">
                  <c:v>719498</c:v>
                </c:pt>
                <c:pt idx="6">
                  <c:v>524907</c:v>
                </c:pt>
                <c:pt idx="7" formatCode="General">
                  <c:v>98878</c:v>
                </c:pt>
                <c:pt idx="8" formatCode="General">
                  <c:v>260629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ax val="12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9273600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OT'!$B$29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OT'!$C$29:$H$29</c:f>
              <c:numCache>
                <c:formatCode>_-* #\ ##0\ _z_ł_-;\-* #\ ##0\ _z_ł_-;_-* "-"??\ _z_ł_-;_-@_-</c:formatCode>
                <c:ptCount val="6"/>
                <c:pt idx="0">
                  <c:v>482512</c:v>
                </c:pt>
                <c:pt idx="1">
                  <c:v>565322</c:v>
                </c:pt>
                <c:pt idx="2">
                  <c:v>781733</c:v>
                </c:pt>
                <c:pt idx="3">
                  <c:v>575281</c:v>
                </c:pt>
                <c:pt idx="4">
                  <c:v>718475</c:v>
                </c:pt>
                <c:pt idx="5">
                  <c:v>767224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2B-4886-B58C-6D9F126BA6EA}"/>
            </c:ext>
          </c:extLst>
        </c:ser>
        <c:ser>
          <c:idx val="1"/>
          <c:order val="1"/>
          <c:tx>
            <c:strRef>
              <c:f>'3. Podróżni OT'!$B$30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OT'!$C$30:$H$30</c:f>
              <c:numCache>
                <c:formatCode>_-* #\ ##0\ _z_ł_-;\-* #\ ##0\ _z_ł_-;_-* "-"??\ _z_ł_-;_-@_-</c:formatCode>
                <c:ptCount val="6"/>
                <c:pt idx="0">
                  <c:v>39779</c:v>
                </c:pt>
                <c:pt idx="1">
                  <c:v>31974</c:v>
                </c:pt>
                <c:pt idx="2">
                  <c:v>36559</c:v>
                </c:pt>
                <c:pt idx="3">
                  <c:v>50487</c:v>
                </c:pt>
                <c:pt idx="4">
                  <c:v>59297</c:v>
                </c:pt>
                <c:pt idx="5">
                  <c:v>45941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2B-4886-B58C-6D9F126BA6EA}"/>
            </c:ext>
          </c:extLst>
        </c:ser>
        <c:ser>
          <c:idx val="2"/>
          <c:order val="2"/>
          <c:tx>
            <c:strRef>
              <c:f>'3. Podróżni OT'!$B$31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OT'!$C$31:$H$31</c:f>
              <c:numCache>
                <c:formatCode>_-* #\ ##0\ _z_ł_-;\-* #\ ##0\ _z_ł_-;_-* "-"??\ _z_ł_-;_-@_-</c:formatCode>
                <c:ptCount val="6"/>
                <c:pt idx="0">
                  <c:v>242322</c:v>
                </c:pt>
                <c:pt idx="1">
                  <c:v>214418</c:v>
                </c:pt>
                <c:pt idx="2">
                  <c:v>198657</c:v>
                </c:pt>
                <c:pt idx="3">
                  <c:v>185493</c:v>
                </c:pt>
                <c:pt idx="4">
                  <c:v>262371</c:v>
                </c:pt>
                <c:pt idx="5">
                  <c:v>225018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2B-4886-B58C-6D9F126BA6EA}"/>
            </c:ext>
          </c:extLst>
        </c:ser>
        <c:ser>
          <c:idx val="3"/>
          <c:order val="3"/>
          <c:tx>
            <c:strRef>
              <c:f>'3. Podróżni OT'!$B$32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1.84775799377367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42B-4886-B58C-6D9F126BA6EA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OT'!$C$32:$H$32</c:f>
              <c:numCache>
                <c:formatCode>_-* #\ ##0\ _z_ł_-;\-* #\ ##0\ _z_ł_-;_-* "-"??\ _z_ł_-;_-@_-</c:formatCode>
                <c:ptCount val="6"/>
                <c:pt idx="0">
                  <c:v>834979</c:v>
                </c:pt>
                <c:pt idx="1">
                  <c:v>1188194</c:v>
                </c:pt>
                <c:pt idx="2">
                  <c:v>872733</c:v>
                </c:pt>
                <c:pt idx="3">
                  <c:v>811905</c:v>
                </c:pt>
                <c:pt idx="4">
                  <c:v>936133</c:v>
                </c:pt>
                <c:pt idx="5">
                  <c:v>1322219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42B-4886-B58C-6D9F126BA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888896"/>
        <c:axId val="134002304"/>
      </c:barChart>
      <c:catAx>
        <c:axId val="1998888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2304"/>
        <c:crosses val="autoZero"/>
        <c:auto val="1"/>
        <c:lblAlgn val="ctr"/>
        <c:lblOffset val="100"/>
        <c:noMultiLvlLbl val="0"/>
      </c:catAx>
      <c:valAx>
        <c:axId val="134002304"/>
        <c:scaling>
          <c:orientation val="minMax"/>
          <c:max val="14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88896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PUNPUT'!$B$28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PUNPUT'!$C$27:$K$27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'4. Umowy i Podróżni PUNPUT'!$C$28:$K$28</c:f>
              <c:numCache>
                <c:formatCode>_-* #\ ##0\ _z_ł_-;\-* #\ ##0\ _z_ł_-;_-* "-"??\ _z_ł_-;_-@_-</c:formatCode>
                <c:ptCount val="9"/>
                <c:pt idx="0">
                  <c:v>258</c:v>
                </c:pt>
                <c:pt idx="1">
                  <c:v>360</c:v>
                </c:pt>
                <c:pt idx="2">
                  <c:v>513</c:v>
                </c:pt>
                <c:pt idx="3">
                  <c:v>891</c:v>
                </c:pt>
                <c:pt idx="4">
                  <c:v>1119</c:v>
                </c:pt>
                <c:pt idx="5">
                  <c:v>892</c:v>
                </c:pt>
                <c:pt idx="6">
                  <c:v>678</c:v>
                </c:pt>
                <c:pt idx="7" formatCode="General">
                  <c:v>181</c:v>
                </c:pt>
                <c:pt idx="8" formatCode="General">
                  <c:v>346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6B-4DBD-878E-E7BEFB77E874}"/>
            </c:ext>
          </c:extLst>
        </c:ser>
        <c:ser>
          <c:idx val="1"/>
          <c:order val="1"/>
          <c:tx>
            <c:strRef>
              <c:f>'4. Umowy i Podróżni PUNPUT'!$B$29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PUNPUT'!$C$27:$K$27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'4. Umowy i Podróżni PUNPUT'!$C$29:$K$29</c:f>
              <c:numCache>
                <c:formatCode>_-* #\ ##0\ _z_ł_-;\-* #\ ##0\ _z_ł_-;_-* "-"??\ _z_ł_-;_-@_-</c:formatCode>
                <c:ptCount val="9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4</c:v>
                </c:pt>
                <c:pt idx="4">
                  <c:v>7</c:v>
                </c:pt>
                <c:pt idx="5">
                  <c:v>23</c:v>
                </c:pt>
                <c:pt idx="6">
                  <c:v>4</c:v>
                </c:pt>
                <c:pt idx="7" formatCode="General">
                  <c:v>0</c:v>
                </c:pt>
                <c:pt idx="8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6B-4DBD-878E-E7BEFB77E874}"/>
            </c:ext>
          </c:extLst>
        </c:ser>
        <c:ser>
          <c:idx val="2"/>
          <c:order val="2"/>
          <c:tx>
            <c:strRef>
              <c:f>'4. Umowy i Podróżni PUNPUT'!$B$30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vert="horz" wrap="square" lIns="0" tIns="19050" rIns="38100" bIns="19050" anchor="b" anchorCtr="1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PUNPUT'!$C$27:$K$27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'4. Umowy i Podróżni PUNPUT'!$C$30:$K$30</c:f>
              <c:numCache>
                <c:formatCode>_-* #\ ##0\ _z_ł_-;\-* #\ ##0\ _z_ł_-;_-* "-"??\ _z_ł_-;_-@_-</c:formatCode>
                <c:ptCount val="9"/>
                <c:pt idx="0">
                  <c:v>866</c:v>
                </c:pt>
                <c:pt idx="1">
                  <c:v>1333</c:v>
                </c:pt>
                <c:pt idx="2">
                  <c:v>1557</c:v>
                </c:pt>
                <c:pt idx="3">
                  <c:v>2626</c:v>
                </c:pt>
                <c:pt idx="4">
                  <c:v>2685</c:v>
                </c:pt>
                <c:pt idx="5">
                  <c:v>2098</c:v>
                </c:pt>
                <c:pt idx="6">
                  <c:v>1610</c:v>
                </c:pt>
                <c:pt idx="7" formatCode="General">
                  <c:v>340</c:v>
                </c:pt>
                <c:pt idx="8" formatCode="General">
                  <c:v>1276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6B-4DBD-878E-E7BEFB77E874}"/>
            </c:ext>
          </c:extLst>
        </c:ser>
        <c:ser>
          <c:idx val="3"/>
          <c:order val="3"/>
          <c:tx>
            <c:strRef>
              <c:f>'4. Umowy i Podróżni PUNPUT'!$B$31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PUNPUT'!$C$27:$K$27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'4. Umowy i Podróżni PUNPUT'!$C$31:$K$31</c:f>
              <c:numCache>
                <c:formatCode>_-* #\ ##0\ _z_ł_-;\-* #\ ##0\ _z_ł_-;_-* "-"??\ _z_ł_-;_-@_-</c:formatCode>
                <c:ptCount val="9"/>
                <c:pt idx="0">
                  <c:v>14</c:v>
                </c:pt>
                <c:pt idx="1">
                  <c:v>155</c:v>
                </c:pt>
                <c:pt idx="2">
                  <c:v>4</c:v>
                </c:pt>
                <c:pt idx="3">
                  <c:v>157</c:v>
                </c:pt>
                <c:pt idx="4">
                  <c:v>151</c:v>
                </c:pt>
                <c:pt idx="5">
                  <c:v>71</c:v>
                </c:pt>
                <c:pt idx="6">
                  <c:v>3</c:v>
                </c:pt>
                <c:pt idx="7" formatCode="General">
                  <c:v>4</c:v>
                </c:pt>
                <c:pt idx="8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F6B-4DBD-878E-E7BEFB77E874}"/>
            </c:ext>
          </c:extLst>
        </c:ser>
        <c:ser>
          <c:idx val="4"/>
          <c:order val="4"/>
          <c:tx>
            <c:strRef>
              <c:f>'4. Umowy i Podróżni PUNPUT'!$B$32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PUNPUT'!$C$27:$K$27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'4. Umowy i Podróżni PUNPUT'!$C$32:$K$32</c:f>
              <c:numCache>
                <c:formatCode>_-* #\ ##0\ _z_ł_-;\-* #\ ##0\ _z_ł_-;_-* "-"??\ _z_ł_-;_-@_-</c:formatCode>
                <c:ptCount val="9"/>
                <c:pt idx="0">
                  <c:v>492</c:v>
                </c:pt>
                <c:pt idx="1">
                  <c:v>575</c:v>
                </c:pt>
                <c:pt idx="2">
                  <c:v>729</c:v>
                </c:pt>
                <c:pt idx="3">
                  <c:v>1349</c:v>
                </c:pt>
                <c:pt idx="4">
                  <c:v>1278</c:v>
                </c:pt>
                <c:pt idx="5">
                  <c:v>961</c:v>
                </c:pt>
                <c:pt idx="6">
                  <c:v>747</c:v>
                </c:pt>
                <c:pt idx="7" formatCode="General">
                  <c:v>203</c:v>
                </c:pt>
                <c:pt idx="8" formatCode="General">
                  <c:v>446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F6B-4DBD-878E-E7BEFB77E87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90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PUNPUT'!$O$28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PUNPUT'!$P$27:$X$27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'4. Umowy i Podróżni PUNPUT'!$P$28:$X$28</c:f>
              <c:numCache>
                <c:formatCode>_-* #\ ##0\ _z_ł_-;\-* #\ ##0\ _z_ł_-;_-* "-"??\ _z_ł_-;_-@_-</c:formatCode>
                <c:ptCount val="9"/>
                <c:pt idx="0">
                  <c:v>466</c:v>
                </c:pt>
                <c:pt idx="1">
                  <c:v>686</c:v>
                </c:pt>
                <c:pt idx="2">
                  <c:v>931</c:v>
                </c:pt>
                <c:pt idx="3">
                  <c:v>1649</c:v>
                </c:pt>
                <c:pt idx="4">
                  <c:v>2026</c:v>
                </c:pt>
                <c:pt idx="5">
                  <c:v>1618</c:v>
                </c:pt>
                <c:pt idx="6">
                  <c:v>1203</c:v>
                </c:pt>
                <c:pt idx="7" formatCode="General">
                  <c:v>300</c:v>
                </c:pt>
                <c:pt idx="8" formatCode="General">
                  <c:v>564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'4. Umowy i Podróżni PUNPUT'!$O$29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PUNPUT'!$P$27:$X$27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'4. Umowy i Podróżni PUNPUT'!$P$29:$X$29</c:f>
              <c:numCache>
                <c:formatCode>_-* #\ ##0\ _z_ł_-;\-* #\ ##0\ _z_ł_-;_-* "-"??\ _z_ł_-;_-@_-</c:formatCode>
                <c:ptCount val="9"/>
                <c:pt idx="0">
                  <c:v>3</c:v>
                </c:pt>
                <c:pt idx="1">
                  <c:v>6</c:v>
                </c:pt>
                <c:pt idx="2">
                  <c:v>2</c:v>
                </c:pt>
                <c:pt idx="3">
                  <c:v>5</c:v>
                </c:pt>
                <c:pt idx="4">
                  <c:v>14</c:v>
                </c:pt>
                <c:pt idx="5">
                  <c:v>33</c:v>
                </c:pt>
                <c:pt idx="6">
                  <c:v>9</c:v>
                </c:pt>
                <c:pt idx="7" formatCode="General">
                  <c:v>0</c:v>
                </c:pt>
                <c:pt idx="8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'4. Umowy i Podróżni PUNPUT'!$O$30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PUNPUT'!$P$27:$X$27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'4. Umowy i Podróżni PUNPUT'!$P$30:$X$30</c:f>
              <c:numCache>
                <c:formatCode>_-* #\ ##0\ _z_ł_-;\-* #\ ##0\ _z_ł_-;_-* "-"??\ _z_ł_-;_-@_-</c:formatCode>
                <c:ptCount val="9"/>
                <c:pt idx="0">
                  <c:v>1678</c:v>
                </c:pt>
                <c:pt idx="1">
                  <c:v>2294</c:v>
                </c:pt>
                <c:pt idx="2">
                  <c:v>3125</c:v>
                </c:pt>
                <c:pt idx="3">
                  <c:v>5094</c:v>
                </c:pt>
                <c:pt idx="4">
                  <c:v>5031</c:v>
                </c:pt>
                <c:pt idx="5">
                  <c:v>3958</c:v>
                </c:pt>
                <c:pt idx="6">
                  <c:v>3165</c:v>
                </c:pt>
                <c:pt idx="7" formatCode="General">
                  <c:v>691</c:v>
                </c:pt>
                <c:pt idx="8" formatCode="General">
                  <c:v>2393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5E-4931-AB8D-99181488AB6D}"/>
            </c:ext>
          </c:extLst>
        </c:ser>
        <c:ser>
          <c:idx val="3"/>
          <c:order val="3"/>
          <c:tx>
            <c:strRef>
              <c:f>'4. Umowy i Podróżni PUNPUT'!$O$31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PUNPUT'!$P$27:$X$27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'4. Umowy i Podróżni PUNPUT'!$P$31:$X$31</c:f>
              <c:numCache>
                <c:formatCode>_-* #\ ##0\ _z_ł_-;\-* #\ ##0\ _z_ł_-;_-* "-"??\ _z_ł_-;_-@_-</c:formatCode>
                <c:ptCount val="9"/>
                <c:pt idx="0">
                  <c:v>67</c:v>
                </c:pt>
                <c:pt idx="1">
                  <c:v>273</c:v>
                </c:pt>
                <c:pt idx="2">
                  <c:v>92</c:v>
                </c:pt>
                <c:pt idx="3">
                  <c:v>287</c:v>
                </c:pt>
                <c:pt idx="4">
                  <c:v>485</c:v>
                </c:pt>
                <c:pt idx="5">
                  <c:v>172</c:v>
                </c:pt>
                <c:pt idx="6">
                  <c:v>24</c:v>
                </c:pt>
                <c:pt idx="7" formatCode="General">
                  <c:v>18</c:v>
                </c:pt>
                <c:pt idx="8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F5E-4931-AB8D-99181488AB6D}"/>
            </c:ext>
          </c:extLst>
        </c:ser>
        <c:ser>
          <c:idx val="4"/>
          <c:order val="4"/>
          <c:tx>
            <c:strRef>
              <c:f>'4. Umowy i Podróżni PUNPUT'!$O$32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PUNPUT'!$P$27:$X$27</c:f>
              <c:strCache>
                <c:ptCount val="9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  <c:pt idx="6">
                  <c:v>Q1 2020</c:v>
                </c:pt>
                <c:pt idx="7">
                  <c:v>Q2 2020</c:v>
                </c:pt>
                <c:pt idx="8">
                  <c:v>Q3 2020</c:v>
                </c:pt>
              </c:strCache>
            </c:strRef>
          </c:cat>
          <c:val>
            <c:numRef>
              <c:f>'4. Umowy i Podróżni PUNPUT'!$P$32:$X$32</c:f>
              <c:numCache>
                <c:formatCode>_-* #\ ##0\ _z_ł_-;\-* #\ ##0\ _z_ł_-;_-* "-"??\ _z_ł_-;_-@_-</c:formatCode>
                <c:ptCount val="9"/>
                <c:pt idx="0">
                  <c:v>1517</c:v>
                </c:pt>
                <c:pt idx="1">
                  <c:v>1747</c:v>
                </c:pt>
                <c:pt idx="2">
                  <c:v>1845</c:v>
                </c:pt>
                <c:pt idx="3">
                  <c:v>5567</c:v>
                </c:pt>
                <c:pt idx="4">
                  <c:v>2732</c:v>
                </c:pt>
                <c:pt idx="5">
                  <c:v>4019</c:v>
                </c:pt>
                <c:pt idx="6">
                  <c:v>2489</c:v>
                </c:pt>
                <c:pt idx="7" formatCode="General">
                  <c:v>287</c:v>
                </c:pt>
                <c:pt idx="8" formatCode="General">
                  <c:v>865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F5E-4931-AB8D-99181488AB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22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0-C509-47E6-A5FC-7F81A52AA46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C509-47E6-A5FC-7F81A52AA46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C509-47E6-A5FC-7F81A52AA46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 sz="800"/>
                      <a:t>175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C509-47E6-A5FC-7F81A52AA46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 sz="800"/>
                      <a:t>214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C509-47E6-A5FC-7F81A52AA463}"/>
                </c:ext>
              </c:extLst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C509-47E6-A5FC-7F81A52AA463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 sz="800"/>
                      <a:t>273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C509-47E6-A5FC-7F81A52AA463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C509-47E6-A5FC-7F81A52AA463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C509-47E6-A5FC-7F81A52AA463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C509-47E6-A5FC-7F81A52AA463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C509-47E6-A5FC-7F81A52AA463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C509-47E6-A5FC-7F81A52AA463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miesiąc'!$C$8:$N$8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215135</c:v>
                </c:pt>
                <c:pt idx="5">
                  <c:v>246153</c:v>
                </c:pt>
                <c:pt idx="6">
                  <c:v>274789</c:v>
                </c:pt>
                <c:pt idx="7">
                  <c:v>250738</c:v>
                </c:pt>
                <c:pt idx="8">
                  <c:v>193131</c:v>
                </c:pt>
                <c:pt idx="9">
                  <c:v>197322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509-47E6-A5FC-7F81A52AA4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miesiąc'!$C$9:$N$9</c:f>
              <c:numCache>
                <c:formatCode>_-* #\ ##0\ _z_ł_-;\-* #\ ##0\ _z_ł_-;_-* "-"??\ _z_ł_-;_-@_-</c:formatCode>
                <c:ptCount val="12"/>
                <c:pt idx="0">
                  <c:v>237923</c:v>
                </c:pt>
                <c:pt idx="1">
                  <c:v>205991</c:v>
                </c:pt>
                <c:pt idx="2">
                  <c:v>225966</c:v>
                </c:pt>
                <c:pt idx="3">
                  <c:v>242951</c:v>
                </c:pt>
                <c:pt idx="4">
                  <c:v>251482</c:v>
                </c:pt>
                <c:pt idx="5">
                  <c:v>274145</c:v>
                </c:pt>
                <c:pt idx="6">
                  <c:v>286535</c:v>
                </c:pt>
                <c:pt idx="7">
                  <c:v>257994</c:v>
                </c:pt>
                <c:pt idx="8">
                  <c:v>217547</c:v>
                </c:pt>
                <c:pt idx="9">
                  <c:v>184040</c:v>
                </c:pt>
                <c:pt idx="10">
                  <c:v>163472</c:v>
                </c:pt>
                <c:pt idx="11">
                  <c:v>153369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509-47E6-A5FC-7F81A52AA4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miesiąc'!$C$10:$N$10</c:f>
              <c:numCache>
                <c:formatCode>_-* #\ ##0\ _z_ł_-;\-* #\ ##0\ _z_ł_-;_-* "-"??\ _z_ł_-;_-@_-</c:formatCode>
                <c:ptCount val="12"/>
                <c:pt idx="0">
                  <c:v>228963</c:v>
                </c:pt>
                <c:pt idx="1">
                  <c:v>206810</c:v>
                </c:pt>
                <c:pt idx="2">
                  <c:v>225544</c:v>
                </c:pt>
                <c:pt idx="3">
                  <c:v>199381</c:v>
                </c:pt>
                <c:pt idx="4">
                  <c:v>274060</c:v>
                </c:pt>
                <c:pt idx="5">
                  <c:v>253282</c:v>
                </c:pt>
                <c:pt idx="6">
                  <c:v>301860</c:v>
                </c:pt>
                <c:pt idx="7">
                  <c:v>255108</c:v>
                </c:pt>
                <c:pt idx="8">
                  <c:v>241918</c:v>
                </c:pt>
                <c:pt idx="9">
                  <c:v>193575</c:v>
                </c:pt>
                <c:pt idx="10">
                  <c:v>171271</c:v>
                </c:pt>
                <c:pt idx="11">
                  <c:v>158264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C509-47E6-A5FC-7F81A52AA463}"/>
            </c:ext>
          </c:extLst>
        </c:ser>
        <c:ser>
          <c:idx val="3"/>
          <c:order val="3"/>
          <c:tx>
            <c:strRef>
              <c:f>'5. Liczba umów na miesiąc'!$B$11</c:f>
              <c:strCache>
                <c:ptCount val="1"/>
                <c:pt idx="0">
                  <c:v>2020</c:v>
                </c:pt>
              </c:strCache>
            </c:strRef>
          </c:tx>
          <c:spPr>
            <a:gradFill>
              <a:gsLst>
                <a:gs pos="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1"/>
            </a:gra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miesiąc'!$C$11:$N$11</c:f>
              <c:numCache>
                <c:formatCode>_-* #\ ##0\ _z_ł_-;\-* #\ ##0\ _z_ł_-;_-* "-"??\ _z_ł_-;_-@_-</c:formatCode>
                <c:ptCount val="12"/>
                <c:pt idx="0">
                  <c:v>244961</c:v>
                </c:pt>
                <c:pt idx="1">
                  <c:v>183125</c:v>
                </c:pt>
                <c:pt idx="2">
                  <c:v>49049</c:v>
                </c:pt>
                <c:pt idx="3">
                  <c:v>9709</c:v>
                </c:pt>
                <c:pt idx="4">
                  <c:v>32842</c:v>
                </c:pt>
                <c:pt idx="5">
                  <c:v>87851</c:v>
                </c:pt>
                <c:pt idx="6">
                  <c:v>134841</c:v>
                </c:pt>
                <c:pt idx="7">
                  <c:v>103862</c:v>
                </c:pt>
                <c:pt idx="8">
                  <c:v>83454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E4-40F6-81A2-3EEA07F49F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292864"/>
        <c:axId val="200218240"/>
      </c:barChart>
      <c:catAx>
        <c:axId val="2002928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8240"/>
        <c:crosses val="autoZero"/>
        <c:auto val="1"/>
        <c:lblAlgn val="ctr"/>
        <c:lblOffset val="100"/>
        <c:noMultiLvlLbl val="0"/>
      </c:catAx>
      <c:valAx>
        <c:axId val="200218240"/>
        <c:scaling>
          <c:orientation val="minMax"/>
          <c:max val="32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92864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7.73694390715662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8F-45B2-B6F1-E87C25332A63}"/>
                </c:ext>
              </c:extLst>
            </c:dLbl>
            <c:dLbl>
              <c:idx val="1"/>
              <c:layout>
                <c:manualLayout>
                  <c:x val="-3.2070707070707069E-3"/>
                  <c:y val="8.4181481481481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8F-45B2-B6F1-E87C25332A63}"/>
                </c:ext>
              </c:extLst>
            </c:dLbl>
            <c:dLbl>
              <c:idx val="2"/>
              <c:layout>
                <c:manualLayout>
                  <c:x val="-2.5730696908840406E-17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8F-45B2-B6F1-E87C25332A63}"/>
                </c:ext>
              </c:extLst>
            </c:dLbl>
            <c:dLbl>
              <c:idx val="3"/>
              <c:layout>
                <c:manualLayout>
                  <c:x val="0"/>
                  <c:y val="1.0315925209542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8F-45B2-B6F1-E87C25332A63}"/>
                </c:ext>
              </c:extLst>
            </c:dLbl>
            <c:dLbl>
              <c:idx val="4"/>
              <c:layout>
                <c:manualLayout>
                  <c:x val="0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8F-45B2-B6F1-E87C25332A63}"/>
                </c:ext>
              </c:extLst>
            </c:dLbl>
            <c:dLbl>
              <c:idx val="5"/>
              <c:layout>
                <c:manualLayout>
                  <c:x val="0"/>
                  <c:y val="5.157962604771115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8F-45B2-B6F1-E87C25332A63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anchor="ctr" anchorCtr="1"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miesiąc'!$B$32:$M$32</c:f>
              <c:numCache>
                <c:formatCode>_(* #,##0.00_);_(* \(#,##0.00\);_(* "-"??_);_(@_)</c:formatCode>
                <c:ptCount val="12"/>
                <c:pt idx="0">
                  <c:v>2.863656705921465</c:v>
                </c:pt>
                <c:pt idx="1">
                  <c:v>2.8770031354728087</c:v>
                </c:pt>
                <c:pt idx="2">
                  <c:v>3.3451462716295284</c:v>
                </c:pt>
                <c:pt idx="3">
                  <c:v>3.1360125219671242</c:v>
                </c:pt>
                <c:pt idx="4">
                  <c:v>3.3168243196132661</c:v>
                </c:pt>
                <c:pt idx="5">
                  <c:v>2.9711845884470227</c:v>
                </c:pt>
                <c:pt idx="6">
                  <c:v>2.4471430806910028</c:v>
                </c:pt>
                <c:pt idx="7">
                  <c:v>2.5314352032799179</c:v>
                </c:pt>
                <c:pt idx="8">
                  <c:v>3.0161237709119715</c:v>
                </c:pt>
                <c:pt idx="9">
                  <c:v>3.1627492119479834</c:v>
                </c:pt>
                <c:pt idx="10">
                  <c:v>3.011943154636274</c:v>
                </c:pt>
                <c:pt idx="11">
                  <c:v>2.937066345910357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F8F-45B2-B6F1-E87C25332A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miesiąc'!$B$33:$M$33</c:f>
              <c:numCache>
                <c:formatCode>_(* #,##0.00_);_(* \(#,##0.00\);_(* "-"??_);_(@_)</c:formatCode>
                <c:ptCount val="12"/>
                <c:pt idx="0">
                  <c:v>2.7684040634995357</c:v>
                </c:pt>
                <c:pt idx="1">
                  <c:v>2.9340408076080995</c:v>
                </c:pt>
                <c:pt idx="2">
                  <c:v>3.1563376791198676</c:v>
                </c:pt>
                <c:pt idx="3">
                  <c:v>2.9814118896402979</c:v>
                </c:pt>
                <c:pt idx="4">
                  <c:v>3.2427658043120382</c:v>
                </c:pt>
                <c:pt idx="5">
                  <c:v>2.9945466815006658</c:v>
                </c:pt>
                <c:pt idx="6">
                  <c:v>2.578878671017502</c:v>
                </c:pt>
                <c:pt idx="7">
                  <c:v>2.6324565687574131</c:v>
                </c:pt>
                <c:pt idx="8">
                  <c:v>3.1265243832367258</c:v>
                </c:pt>
                <c:pt idx="9">
                  <c:v>3.4730439034992391</c:v>
                </c:pt>
                <c:pt idx="10">
                  <c:v>3.4214055006361948</c:v>
                </c:pt>
                <c:pt idx="11">
                  <c:v>3.1073424225234567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F8F-45B2-B6F1-E87C25332A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miesiąc'!$B$34:$M$34</c:f>
              <c:numCache>
                <c:formatCode>_(* #,##0.00_);_(* \(#,##0.00\);_(* "-"??_);_(@_)</c:formatCode>
                <c:ptCount val="12"/>
                <c:pt idx="0">
                  <c:v>2.8780457977926566</c:v>
                </c:pt>
                <c:pt idx="1">
                  <c:v>3.0247086697935304</c:v>
                </c:pt>
                <c:pt idx="2">
                  <c:v>3.141254034689462</c:v>
                </c:pt>
                <c:pt idx="3">
                  <c:v>3.0043735360942114</c:v>
                </c:pt>
                <c:pt idx="4">
                  <c:v>2.9105305407574984</c:v>
                </c:pt>
                <c:pt idx="5">
                  <c:v>2.974147393024376</c:v>
                </c:pt>
                <c:pt idx="6">
                  <c:v>2.5336082952362022</c:v>
                </c:pt>
                <c:pt idx="7">
                  <c:v>2.667282092290324</c:v>
                </c:pt>
                <c:pt idx="8">
                  <c:v>3.0811845336022952</c:v>
                </c:pt>
                <c:pt idx="9">
                  <c:v>3.443667829006845</c:v>
                </c:pt>
                <c:pt idx="10">
                  <c:v>3.1572303542339335</c:v>
                </c:pt>
                <c:pt idx="11">
                  <c:v>2.9503930142041148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F8F-45B2-B6F1-E87C25332A63}"/>
            </c:ext>
          </c:extLst>
        </c:ser>
        <c:ser>
          <c:idx val="3"/>
          <c:order val="3"/>
          <c:tx>
            <c:v>2020</c:v>
          </c:tx>
          <c:spPr>
            <a:gradFill>
              <a:gsLst>
                <a:gs pos="0">
                  <a:schemeClr val="tx2">
                    <a:lumMod val="40000"/>
                    <a:lumOff val="60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tx2">
                    <a:lumMod val="60000"/>
                    <a:lumOff val="40000"/>
                  </a:schemeClr>
                </a:gs>
              </a:gsLst>
              <a:lin ang="5400000" scaled="1"/>
            </a:gradFill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'5. Liczba umów na miesiąc'!$B$35:$J$35</c:f>
              <c:numCache>
                <c:formatCode>_(* #,##0.00_);_(* \(#,##0.00\);_(* "-"??_);_(@_)</c:formatCode>
                <c:ptCount val="9"/>
                <c:pt idx="0">
                  <c:v>2.7717187633949893</c:v>
                </c:pt>
                <c:pt idx="1">
                  <c:v>2.8734689419795223</c:v>
                </c:pt>
                <c:pt idx="2">
                  <c:v>2.6544272054476137</c:v>
                </c:pt>
                <c:pt idx="3">
                  <c:v>2.2790194664744052</c:v>
                </c:pt>
                <c:pt idx="4">
                  <c:v>2.6059314292674016</c:v>
                </c:pt>
                <c:pt idx="5">
                  <c:v>2.3024439107124564</c:v>
                </c:pt>
                <c:pt idx="6">
                  <c:v>2.4744402666844656</c:v>
                </c:pt>
                <c:pt idx="7">
                  <c:v>2.538503013614219</c:v>
                </c:pt>
                <c:pt idx="8">
                  <c:v>2.6022599276247993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77-47B7-9A11-F4B1454E44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  <c:max val="3.8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3394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1638300</xdr:colOff>
      <xdr:row>2</xdr:row>
      <xdr:rowOff>5578</xdr:rowOff>
    </xdr:from>
    <xdr:to>
      <xdr:col>1</xdr:col>
      <xdr:colOff>4886325</xdr:colOff>
      <xdr:row>6</xdr:row>
      <xdr:rowOff>171585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7900" y="577078"/>
          <a:ext cx="3248025" cy="9280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30691</xdr:rowOff>
    </xdr:from>
    <xdr:to>
      <xdr:col>7</xdr:col>
      <xdr:colOff>414617</xdr:colOff>
      <xdr:row>39</xdr:row>
      <xdr:rowOff>78441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772588</xdr:colOff>
      <xdr:row>19</xdr:row>
      <xdr:rowOff>52932</xdr:rowOff>
    </xdr:from>
    <xdr:to>
      <xdr:col>23</xdr:col>
      <xdr:colOff>560915</xdr:colOff>
      <xdr:row>41</xdr:row>
      <xdr:rowOff>52931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31754</xdr:colOff>
      <xdr:row>19</xdr:row>
      <xdr:rowOff>46564</xdr:rowOff>
    </xdr:from>
    <xdr:to>
      <xdr:col>11</xdr:col>
      <xdr:colOff>21167</xdr:colOff>
      <xdr:row>41</xdr:row>
      <xdr:rowOff>42333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814915</xdr:colOff>
      <xdr:row>19</xdr:row>
      <xdr:rowOff>52920</xdr:rowOff>
    </xdr:from>
    <xdr:to>
      <xdr:col>23</xdr:col>
      <xdr:colOff>613831</xdr:colOff>
      <xdr:row>41</xdr:row>
      <xdr:rowOff>74087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21165</xdr:colOff>
      <xdr:row>19</xdr:row>
      <xdr:rowOff>52907</xdr:rowOff>
    </xdr:from>
    <xdr:to>
      <xdr:col>10</xdr:col>
      <xdr:colOff>846667</xdr:colOff>
      <xdr:row>41</xdr:row>
      <xdr:rowOff>52908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105837</xdr:colOff>
      <xdr:row>20</xdr:row>
      <xdr:rowOff>7405</xdr:rowOff>
    </xdr:from>
    <xdr:to>
      <xdr:col>11</xdr:col>
      <xdr:colOff>95250</xdr:colOff>
      <xdr:row>40</xdr:row>
      <xdr:rowOff>75141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74086</xdr:colOff>
      <xdr:row>20</xdr:row>
      <xdr:rowOff>39172</xdr:rowOff>
    </xdr:from>
    <xdr:to>
      <xdr:col>23</xdr:col>
      <xdr:colOff>571499</xdr:colOff>
      <xdr:row>40</xdr:row>
      <xdr:rowOff>106908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275168</xdr:colOff>
      <xdr:row>13</xdr:row>
      <xdr:rowOff>179931</xdr:rowOff>
    </xdr:from>
    <xdr:to>
      <xdr:col>11</xdr:col>
      <xdr:colOff>63500</xdr:colOff>
      <xdr:row>42</xdr:row>
      <xdr:rowOff>55431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31751</xdr:colOff>
      <xdr:row>13</xdr:row>
      <xdr:rowOff>169348</xdr:rowOff>
    </xdr:from>
    <xdr:to>
      <xdr:col>23</xdr:col>
      <xdr:colOff>592666</xdr:colOff>
      <xdr:row>42</xdr:row>
      <xdr:rowOff>44848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000"/>
  <sheetViews>
    <sheetView tabSelected="1" zoomScaleNormal="100" workbookViewId="0">
      <selection activeCell="B62" sqref="B62"/>
    </sheetView>
  </sheetViews>
  <sheetFormatPr defaultRowHeight="15"/>
  <cols>
    <col min="1" max="1" width="9.140625" style="2"/>
    <col min="2" max="2" width="101" style="15" customWidth="1"/>
    <col min="3" max="16384" width="9.140625" style="2"/>
  </cols>
  <sheetData>
    <row r="1" spans="2:53">
      <c r="B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2:53">
      <c r="B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2:5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2:5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2:5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2:5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2:5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2:53">
      <c r="B9" s="1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2:53">
      <c r="B10" s="1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2:53">
      <c r="B11" s="1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2:53">
      <c r="B12" s="1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2:53">
      <c r="B13" s="1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2:53">
      <c r="B14" s="1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2:53">
      <c r="B15" s="1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2:53">
      <c r="B16" s="1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2:53">
      <c r="B17" s="1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2:53">
      <c r="B18" s="1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2:53">
      <c r="B19" s="1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2:53">
      <c r="B20" s="1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2:53">
      <c r="B21" s="1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2:53" ht="26.25">
      <c r="B22" s="13" t="s">
        <v>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2:53">
      <c r="B23" s="14" t="s">
        <v>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2:53">
      <c r="B24" s="14" t="s">
        <v>185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2:53">
      <c r="B25" s="1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2:53">
      <c r="B26" s="1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2:53">
      <c r="B27" s="1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2:53">
      <c r="B28" s="1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2:53">
      <c r="B29" s="1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2:53">
      <c r="B30" s="1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2:53">
      <c r="B31" s="1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2:53">
      <c r="B32" s="1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>
      <c r="B33" s="1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>
      <c r="B34" s="1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>
      <c r="B35" s="1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>
      <c r="B36" s="1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>
      <c r="B37" s="1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3:53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3:53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3:53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3:53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3:53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3:53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3:53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3:53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3:53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3:53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3:53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3:53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3:53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3:53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3:53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3:53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3:5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3:5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3:5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3:5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3:5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3:5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3:5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3:5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3:5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3:5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3:5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3:5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3:5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3:5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3:5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3:5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3:5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3:5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3:5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3:5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3:5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3:5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3:5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3:5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3:5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3:5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3:5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3:5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3:5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3:53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3:53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3:53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3:53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3:53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3:53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3:53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3:53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3:53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3:53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3:53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3:53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3:53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3:53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3:53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3:53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3:53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3:53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3:53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3:53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3:53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3:53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3:53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3:53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3:53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3:53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3:53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3:53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3:53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3:53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3:53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3:53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3:53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3:53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3:53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3:53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3:53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3:53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3:53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3:53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3:53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3:53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3:53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3:53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3:53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3:53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3:53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3:53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3:53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3:53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3:53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3:53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3:53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3:53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3:53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3:53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3:53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3:53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3:53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3:53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3:53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3:53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3:53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3:53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3:53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3:53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3:53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3:53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3:53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3:53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  <row r="436" spans="3:53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</row>
    <row r="437" spans="3:53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</row>
    <row r="438" spans="3:53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</row>
    <row r="439" spans="3:53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</row>
    <row r="440" spans="3:53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</row>
    <row r="441" spans="3:53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</row>
    <row r="442" spans="3:53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</row>
    <row r="443" spans="3:53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</row>
    <row r="444" spans="3:53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</row>
    <row r="445" spans="3:53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</row>
    <row r="446" spans="3:53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</row>
    <row r="447" spans="3:53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</row>
    <row r="448" spans="3:53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</row>
    <row r="449" spans="3:53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</row>
    <row r="450" spans="3:53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</row>
    <row r="451" spans="3:53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</row>
    <row r="452" spans="3:53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</row>
    <row r="453" spans="3:53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</row>
    <row r="454" spans="3:53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</row>
    <row r="455" spans="3:53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</row>
    <row r="456" spans="3:53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</row>
    <row r="457" spans="3:53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</row>
    <row r="458" spans="3:53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</row>
    <row r="459" spans="3:53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</row>
    <row r="460" spans="3:53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</row>
    <row r="461" spans="3:53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</row>
    <row r="462" spans="3:53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</row>
    <row r="463" spans="3:53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</row>
    <row r="464" spans="3:53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</row>
    <row r="465" spans="3:53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</row>
    <row r="466" spans="3:53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</row>
    <row r="467" spans="3:53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</row>
    <row r="468" spans="3:53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</row>
    <row r="469" spans="3:53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</row>
    <row r="470" spans="3:53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</row>
    <row r="471" spans="3:53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</row>
    <row r="472" spans="3:53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</row>
    <row r="473" spans="3:53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</row>
    <row r="474" spans="3:53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</row>
    <row r="475" spans="3:53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</row>
    <row r="476" spans="3:53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</row>
    <row r="477" spans="3:53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</row>
    <row r="478" spans="3:53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</row>
    <row r="479" spans="3:53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</row>
    <row r="480" spans="3:53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</row>
    <row r="481" spans="3:53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</row>
    <row r="482" spans="3:53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</row>
    <row r="483" spans="3:53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</row>
    <row r="484" spans="3:53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</row>
    <row r="485" spans="3:53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</row>
    <row r="486" spans="3:53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</row>
    <row r="487" spans="3:53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</row>
    <row r="488" spans="3:53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</row>
    <row r="489" spans="3:53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</row>
    <row r="490" spans="3:53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</row>
    <row r="491" spans="3:53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</row>
    <row r="492" spans="3:53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</row>
    <row r="493" spans="3:53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</row>
    <row r="494" spans="3:53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</row>
    <row r="495" spans="3:53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</row>
    <row r="496" spans="3:53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</row>
    <row r="497" spans="3:53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</row>
    <row r="498" spans="3:53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</row>
    <row r="499" spans="3:53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</row>
    <row r="500" spans="3:53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</row>
    <row r="501" spans="3:53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</row>
    <row r="502" spans="3:53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</row>
    <row r="503" spans="3:53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</row>
    <row r="504" spans="3:53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</row>
    <row r="505" spans="3:53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</row>
    <row r="506" spans="3:53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</row>
    <row r="507" spans="3:53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</row>
    <row r="508" spans="3:53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</row>
    <row r="509" spans="3:53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</row>
    <row r="510" spans="3:53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</row>
    <row r="511" spans="3:53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</row>
    <row r="512" spans="3:53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</row>
    <row r="513" spans="3:53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</row>
    <row r="514" spans="3:53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</row>
    <row r="515" spans="3:53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</row>
    <row r="516" spans="3:53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</row>
    <row r="517" spans="3:53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</row>
    <row r="518" spans="3:53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</row>
    <row r="519" spans="3:53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</row>
    <row r="520" spans="3:53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</row>
    <row r="521" spans="3:53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</row>
    <row r="522" spans="3:53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</row>
    <row r="523" spans="3:53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</row>
    <row r="524" spans="3:53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</row>
    <row r="525" spans="3:53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</row>
    <row r="526" spans="3:53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</row>
    <row r="527" spans="3:53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</row>
    <row r="528" spans="3:53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</row>
    <row r="529" spans="3:53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</row>
    <row r="530" spans="3:53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</row>
    <row r="531" spans="3:53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</row>
    <row r="532" spans="3:53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</row>
    <row r="533" spans="3:53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</row>
    <row r="534" spans="3:53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</row>
    <row r="535" spans="3:53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</row>
    <row r="536" spans="3:53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</row>
    <row r="537" spans="3:53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</row>
    <row r="538" spans="3:53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</row>
    <row r="539" spans="3:53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</row>
    <row r="540" spans="3:53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</row>
    <row r="541" spans="3:53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</row>
    <row r="542" spans="3:53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</row>
    <row r="543" spans="3:53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</row>
    <row r="544" spans="3:53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</row>
    <row r="545" spans="3:53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</row>
    <row r="546" spans="3:53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</row>
    <row r="547" spans="3:53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</row>
    <row r="548" spans="3:53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</row>
    <row r="549" spans="3:53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</row>
    <row r="550" spans="3:53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</row>
    <row r="551" spans="3:53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</row>
    <row r="552" spans="3:53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</row>
    <row r="553" spans="3:53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</row>
    <row r="554" spans="3:53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</row>
    <row r="555" spans="3:53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</row>
    <row r="556" spans="3:53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</row>
    <row r="557" spans="3:53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</row>
    <row r="558" spans="3:53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</row>
    <row r="559" spans="3:53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</row>
    <row r="560" spans="3:53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</row>
    <row r="561" spans="3:53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</row>
    <row r="562" spans="3:53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</row>
    <row r="563" spans="3:53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</row>
    <row r="564" spans="3:53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</row>
    <row r="565" spans="3:53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</row>
    <row r="566" spans="3:53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</row>
    <row r="567" spans="3:53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</row>
    <row r="568" spans="3:53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</row>
    <row r="569" spans="3:53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</row>
    <row r="570" spans="3:53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</row>
    <row r="571" spans="3:53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</row>
    <row r="572" spans="3:53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</row>
    <row r="573" spans="3:53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</row>
    <row r="574" spans="3:53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</row>
    <row r="575" spans="3:53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</row>
    <row r="576" spans="3:53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</row>
    <row r="577" spans="3:53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</row>
    <row r="578" spans="3:53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</row>
    <row r="579" spans="3:53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</row>
    <row r="580" spans="3:53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</row>
    <row r="581" spans="3:53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</row>
    <row r="582" spans="3:53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</row>
    <row r="583" spans="3:53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</row>
    <row r="584" spans="3:53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</row>
    <row r="585" spans="3:53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</row>
    <row r="586" spans="3:53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</row>
    <row r="587" spans="3:53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</row>
    <row r="588" spans="3:53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</row>
    <row r="589" spans="3:53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</row>
    <row r="590" spans="3:53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</row>
    <row r="591" spans="3:53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</row>
    <row r="592" spans="3:53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</row>
    <row r="593" spans="3:53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</row>
    <row r="594" spans="3:53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</row>
    <row r="595" spans="3:53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</row>
    <row r="596" spans="3:53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</row>
    <row r="597" spans="3:53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</row>
    <row r="598" spans="3:53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</row>
    <row r="599" spans="3:53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</row>
    <row r="600" spans="3:53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</row>
    <row r="601" spans="3:53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</row>
    <row r="602" spans="3:53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</row>
    <row r="603" spans="3:53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</row>
    <row r="604" spans="3:53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</row>
    <row r="605" spans="3:53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</row>
    <row r="606" spans="3:53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</row>
    <row r="607" spans="3:53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</row>
    <row r="608" spans="3:53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</row>
    <row r="609" spans="3:53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</row>
    <row r="610" spans="3:53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</row>
    <row r="611" spans="3:53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</row>
    <row r="612" spans="3:53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</row>
    <row r="613" spans="3:53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</row>
    <row r="614" spans="3:53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</row>
    <row r="615" spans="3:53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</row>
    <row r="616" spans="3:53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</row>
    <row r="617" spans="3:53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</row>
    <row r="618" spans="3:53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</row>
    <row r="619" spans="3:53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</row>
    <row r="620" spans="3:53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</row>
    <row r="621" spans="3:53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</row>
    <row r="622" spans="3:53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</row>
    <row r="623" spans="3:53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</row>
    <row r="624" spans="3:53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</row>
    <row r="625" spans="3:53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</row>
    <row r="626" spans="3:53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</row>
    <row r="627" spans="3:53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</row>
    <row r="628" spans="3:53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</row>
    <row r="629" spans="3:53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</row>
    <row r="630" spans="3:53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</row>
    <row r="631" spans="3:53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</row>
    <row r="632" spans="3:53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</row>
    <row r="633" spans="3:53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</row>
    <row r="634" spans="3:53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</row>
    <row r="635" spans="3:53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</row>
    <row r="636" spans="3:53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</row>
    <row r="637" spans="3:53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</row>
    <row r="638" spans="3:53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</row>
    <row r="639" spans="3:53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</row>
    <row r="640" spans="3:53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</row>
    <row r="641" spans="3:53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</row>
    <row r="642" spans="3:53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</row>
    <row r="643" spans="3:53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</row>
    <row r="644" spans="3:53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</row>
    <row r="645" spans="3:53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</row>
    <row r="646" spans="3:53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</row>
    <row r="647" spans="3:53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</row>
    <row r="648" spans="3:53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</row>
    <row r="649" spans="3:53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</row>
    <row r="650" spans="3:53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</row>
    <row r="651" spans="3:53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</row>
    <row r="652" spans="3:53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</row>
    <row r="653" spans="3:53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</row>
    <row r="654" spans="3:53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</row>
    <row r="655" spans="3:53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</row>
    <row r="656" spans="3:53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</row>
    <row r="657" spans="3:53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</row>
    <row r="658" spans="3:53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</row>
    <row r="659" spans="3:53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</row>
    <row r="660" spans="3:53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</row>
    <row r="661" spans="3:53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</row>
    <row r="662" spans="3:53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</row>
    <row r="663" spans="3:53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</row>
    <row r="664" spans="3:53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</row>
    <row r="665" spans="3:53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</row>
    <row r="666" spans="3:53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</row>
    <row r="667" spans="3:53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</row>
    <row r="668" spans="3:53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</row>
    <row r="669" spans="3:53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</row>
    <row r="670" spans="3:53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</row>
    <row r="671" spans="3:53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</row>
    <row r="672" spans="3:53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</row>
    <row r="673" spans="3:53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</row>
    <row r="674" spans="3:53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</row>
    <row r="675" spans="3:53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</row>
    <row r="676" spans="3:53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</row>
    <row r="677" spans="3:53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</row>
    <row r="678" spans="3:53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</row>
    <row r="679" spans="3:53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</row>
    <row r="680" spans="3:53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</row>
    <row r="681" spans="3:53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</row>
    <row r="682" spans="3:53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</row>
    <row r="683" spans="3:53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</row>
    <row r="684" spans="3:53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</row>
    <row r="685" spans="3:53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</row>
    <row r="686" spans="3:53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</row>
    <row r="687" spans="3:53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</row>
    <row r="688" spans="3:53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</row>
    <row r="689" spans="3:53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</row>
    <row r="690" spans="3:53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</row>
    <row r="691" spans="3:53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</row>
    <row r="692" spans="3:53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</row>
    <row r="693" spans="3:53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</row>
    <row r="694" spans="3:53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</row>
    <row r="695" spans="3:53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</row>
    <row r="696" spans="3:53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</row>
    <row r="697" spans="3:53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</row>
    <row r="698" spans="3:53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</row>
    <row r="699" spans="3:53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</row>
    <row r="700" spans="3:53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</row>
    <row r="701" spans="3:53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</row>
    <row r="702" spans="3:53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</row>
    <row r="703" spans="3:53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</row>
    <row r="704" spans="3:53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</row>
    <row r="705" spans="3:53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</row>
    <row r="706" spans="3:53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</row>
    <row r="707" spans="3:53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</row>
    <row r="708" spans="3:53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</row>
    <row r="709" spans="3:53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</row>
    <row r="710" spans="3:53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</row>
    <row r="711" spans="3:53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</row>
    <row r="712" spans="3:53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</row>
    <row r="713" spans="3:53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</row>
    <row r="714" spans="3:53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</row>
    <row r="715" spans="3:53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</row>
    <row r="716" spans="3:53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</row>
    <row r="717" spans="3:53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</row>
    <row r="718" spans="3:53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</row>
    <row r="719" spans="3:53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</row>
    <row r="720" spans="3:53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</row>
    <row r="721" spans="3:53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</row>
    <row r="722" spans="3:53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</row>
    <row r="723" spans="3:53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</row>
    <row r="724" spans="3:53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</row>
    <row r="725" spans="3:53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</row>
    <row r="726" spans="3:53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</row>
    <row r="727" spans="3:53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</row>
    <row r="728" spans="3:53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</row>
    <row r="729" spans="3:53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</row>
    <row r="730" spans="3:53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</row>
    <row r="731" spans="3:53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</row>
    <row r="732" spans="3:53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</row>
    <row r="733" spans="3:53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</row>
    <row r="734" spans="3:53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</row>
    <row r="735" spans="3:53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</row>
    <row r="736" spans="3:53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</row>
    <row r="737" spans="3:53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</row>
    <row r="738" spans="3:53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</row>
    <row r="739" spans="3:53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</row>
    <row r="740" spans="3:53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</row>
    <row r="741" spans="3:53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</row>
    <row r="742" spans="3:53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</row>
    <row r="743" spans="3:53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</row>
    <row r="744" spans="3:53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</row>
    <row r="745" spans="3:53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</row>
    <row r="746" spans="3:53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</row>
    <row r="747" spans="3:53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</row>
    <row r="748" spans="3:53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</row>
    <row r="749" spans="3:53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</row>
    <row r="750" spans="3:53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</row>
    <row r="751" spans="3:53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</row>
    <row r="752" spans="3:53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</row>
    <row r="753" spans="3:53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</row>
    <row r="754" spans="3:53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</row>
    <row r="755" spans="3:53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</row>
    <row r="756" spans="3:53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</row>
    <row r="757" spans="3:53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</row>
    <row r="758" spans="3:53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</row>
    <row r="759" spans="3:53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</row>
    <row r="760" spans="3:53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</row>
    <row r="761" spans="3:53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</row>
    <row r="762" spans="3:53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</row>
    <row r="763" spans="3:53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</row>
    <row r="764" spans="3:53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</row>
    <row r="765" spans="3:53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</row>
    <row r="766" spans="3:53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</row>
    <row r="767" spans="3:53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</row>
    <row r="768" spans="3:53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</row>
    <row r="769" spans="3:53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</row>
    <row r="770" spans="3:53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</row>
    <row r="771" spans="3:53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</row>
    <row r="772" spans="3:53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</row>
    <row r="773" spans="3:53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</row>
    <row r="774" spans="3:53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</row>
    <row r="775" spans="3:53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</row>
    <row r="776" spans="3:53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</row>
    <row r="777" spans="3:53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</row>
    <row r="778" spans="3:53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</row>
    <row r="779" spans="3:53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</row>
    <row r="780" spans="3:53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</row>
    <row r="781" spans="3:53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</row>
    <row r="782" spans="3:53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</row>
    <row r="783" spans="3:53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</row>
    <row r="784" spans="3:53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</row>
    <row r="785" spans="3:53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</row>
    <row r="786" spans="3:53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</row>
    <row r="787" spans="3:53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</row>
    <row r="788" spans="3:53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</row>
    <row r="789" spans="3:53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</row>
    <row r="790" spans="3:53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</row>
    <row r="791" spans="3:53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</row>
    <row r="792" spans="3:53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</row>
    <row r="793" spans="3:53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</row>
    <row r="794" spans="3:53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</row>
    <row r="795" spans="3:53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</row>
    <row r="796" spans="3:53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</row>
    <row r="797" spans="3:53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</row>
    <row r="798" spans="3:53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</row>
    <row r="799" spans="3:53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</row>
    <row r="800" spans="3:53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</row>
    <row r="801" spans="3:53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</row>
    <row r="802" spans="3:53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</row>
    <row r="803" spans="3:53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</row>
    <row r="804" spans="3:53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</row>
    <row r="805" spans="3:53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</row>
    <row r="806" spans="3:53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</row>
    <row r="807" spans="3:53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</row>
    <row r="808" spans="3:53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</row>
    <row r="809" spans="3:53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</row>
    <row r="810" spans="3:53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</row>
    <row r="811" spans="3:53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</row>
    <row r="812" spans="3:53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</row>
    <row r="813" spans="3:53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</row>
    <row r="814" spans="3:53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</row>
    <row r="815" spans="3:53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</row>
    <row r="816" spans="3:53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</row>
    <row r="817" spans="3:53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</row>
    <row r="818" spans="3:53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</row>
    <row r="819" spans="3:53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</row>
    <row r="820" spans="3:53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</row>
    <row r="821" spans="3:53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</row>
    <row r="822" spans="3:53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</row>
    <row r="823" spans="3:53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</row>
    <row r="824" spans="3:53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</row>
    <row r="825" spans="3:53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</row>
    <row r="826" spans="3:53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</row>
    <row r="827" spans="3:53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</row>
    <row r="828" spans="3:53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</row>
    <row r="829" spans="3:53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</row>
    <row r="830" spans="3:53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</row>
    <row r="831" spans="3:53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</row>
    <row r="832" spans="3:53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</row>
    <row r="833" spans="3:53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</row>
    <row r="834" spans="3:53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</row>
    <row r="835" spans="3:53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</row>
    <row r="836" spans="3:53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</row>
    <row r="837" spans="3:53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</row>
    <row r="838" spans="3:53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</row>
    <row r="839" spans="3:53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</row>
    <row r="840" spans="3:53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</row>
    <row r="841" spans="3:53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</row>
    <row r="842" spans="3:53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</row>
    <row r="843" spans="3:53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</row>
    <row r="844" spans="3:53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</row>
    <row r="845" spans="3:53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</row>
    <row r="846" spans="3:53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</row>
    <row r="847" spans="3:53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</row>
    <row r="848" spans="3:53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</row>
    <row r="849" spans="3:53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</row>
    <row r="850" spans="3:53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</row>
    <row r="851" spans="3:53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</row>
    <row r="852" spans="3:53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</row>
    <row r="853" spans="3:53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</row>
    <row r="854" spans="3:53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</row>
    <row r="855" spans="3:53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</row>
    <row r="856" spans="3:53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</row>
    <row r="857" spans="3:53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</row>
    <row r="858" spans="3:53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</row>
    <row r="859" spans="3:53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</row>
    <row r="860" spans="3:53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</row>
    <row r="861" spans="3:53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</row>
    <row r="862" spans="3:53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</row>
    <row r="863" spans="3:53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</row>
    <row r="864" spans="3:53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</row>
    <row r="865" spans="3:53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</row>
    <row r="866" spans="3:53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</row>
    <row r="867" spans="3:53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</row>
    <row r="868" spans="3:53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</row>
    <row r="869" spans="3:53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</row>
    <row r="870" spans="3:53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</row>
    <row r="871" spans="3:53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</row>
    <row r="872" spans="3:53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</row>
    <row r="873" spans="3:53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</row>
    <row r="874" spans="3:53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</row>
    <row r="875" spans="3:53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</row>
    <row r="876" spans="3:53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</row>
    <row r="877" spans="3:53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</row>
    <row r="878" spans="3:53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</row>
    <row r="879" spans="3:53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</row>
    <row r="880" spans="3:53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</row>
    <row r="881" spans="3:53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</row>
    <row r="882" spans="3:53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</row>
    <row r="883" spans="3:53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</row>
    <row r="884" spans="3:53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</row>
    <row r="885" spans="3:53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</row>
    <row r="886" spans="3:53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</row>
    <row r="887" spans="3:53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</row>
    <row r="888" spans="3:53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</row>
    <row r="889" spans="3:53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</row>
    <row r="890" spans="3:53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</row>
    <row r="891" spans="3:53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</row>
    <row r="892" spans="3:53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</row>
    <row r="893" spans="3:53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</row>
    <row r="894" spans="3:53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</row>
    <row r="895" spans="3:53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</row>
    <row r="896" spans="3:53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</row>
    <row r="897" spans="3:53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</row>
    <row r="898" spans="3:53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</row>
    <row r="899" spans="3:53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</row>
    <row r="900" spans="3:53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</row>
    <row r="901" spans="3:53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</row>
    <row r="902" spans="3:53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</row>
    <row r="903" spans="3:53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</row>
    <row r="904" spans="3:53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</row>
    <row r="905" spans="3:53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</row>
    <row r="906" spans="3:53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</row>
    <row r="907" spans="3:53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</row>
    <row r="908" spans="3:53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</row>
    <row r="909" spans="3:53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</row>
    <row r="910" spans="3:53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</row>
    <row r="911" spans="3:53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</row>
    <row r="912" spans="3:53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</row>
    <row r="913" spans="3:53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</row>
    <row r="914" spans="3:53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</row>
    <row r="915" spans="3:53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</row>
    <row r="916" spans="3:53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</row>
    <row r="917" spans="3:53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</row>
    <row r="918" spans="3:53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</row>
    <row r="919" spans="3:53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</row>
    <row r="920" spans="3:53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</row>
    <row r="921" spans="3:53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</row>
    <row r="922" spans="3:53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</row>
    <row r="923" spans="3:53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</row>
    <row r="924" spans="3:53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</row>
    <row r="925" spans="3:53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</row>
    <row r="926" spans="3:53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</row>
    <row r="927" spans="3:53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</row>
    <row r="928" spans="3:53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</row>
    <row r="929" spans="3:53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</row>
    <row r="930" spans="3:53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</row>
    <row r="931" spans="3:53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</row>
    <row r="932" spans="3:53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</row>
    <row r="933" spans="3:53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</row>
    <row r="934" spans="3:53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</row>
    <row r="935" spans="3:53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</row>
    <row r="936" spans="3:53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</row>
    <row r="937" spans="3:53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</row>
    <row r="938" spans="3:53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</row>
    <row r="939" spans="3:53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</row>
    <row r="940" spans="3:53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</row>
    <row r="941" spans="3:53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</row>
    <row r="942" spans="3:53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</row>
    <row r="943" spans="3:53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</row>
    <row r="944" spans="3:53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</row>
    <row r="945" spans="3:53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</row>
    <row r="946" spans="3:53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</row>
    <row r="947" spans="3:53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</row>
    <row r="948" spans="3:53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</row>
    <row r="949" spans="3:53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</row>
    <row r="950" spans="3:53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</row>
    <row r="951" spans="3:53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</row>
    <row r="952" spans="3:53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</row>
    <row r="953" spans="3:53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</row>
    <row r="954" spans="3:53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</row>
    <row r="955" spans="3:53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</row>
    <row r="956" spans="3:53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</row>
    <row r="957" spans="3:53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</row>
    <row r="958" spans="3:53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</row>
    <row r="959" spans="3:53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</row>
    <row r="960" spans="3:53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</row>
    <row r="961" spans="3:53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</row>
    <row r="962" spans="3:53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</row>
    <row r="963" spans="3:53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</row>
    <row r="964" spans="3:53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</row>
    <row r="965" spans="3:53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</row>
    <row r="966" spans="3:53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</row>
    <row r="967" spans="3:53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</row>
    <row r="968" spans="3:53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</row>
    <row r="969" spans="3:53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</row>
    <row r="970" spans="3:53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</row>
    <row r="971" spans="3:53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</row>
    <row r="972" spans="3:53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</row>
    <row r="973" spans="3:53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</row>
    <row r="974" spans="3:53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</row>
    <row r="975" spans="3:53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</row>
    <row r="976" spans="3:53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</row>
    <row r="977" spans="3:53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</row>
    <row r="978" spans="3:53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</row>
    <row r="979" spans="3:53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</row>
    <row r="980" spans="3:53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</row>
    <row r="981" spans="3:53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</row>
    <row r="982" spans="3:53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</row>
    <row r="983" spans="3:53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</row>
    <row r="984" spans="3:53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</row>
    <row r="985" spans="3:53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</row>
    <row r="986" spans="3:53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</row>
    <row r="987" spans="3:53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</row>
    <row r="988" spans="3:53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</row>
    <row r="989" spans="3:53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</row>
    <row r="990" spans="3:53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</row>
    <row r="991" spans="3:53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</row>
    <row r="992" spans="3:53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</row>
    <row r="993" spans="3:53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</row>
    <row r="994" spans="3:53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</row>
    <row r="995" spans="3:53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</row>
    <row r="996" spans="3:53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</row>
    <row r="997" spans="3:53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</row>
    <row r="998" spans="3:53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</row>
    <row r="999" spans="3:53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</row>
    <row r="1000" spans="3:53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</row>
  </sheetData>
  <sheetProtection algorithmName="SHA-512" hashValue="0d3kJE/DRt76QyEh2f45e5OKv2ZNsQlYZpX39jas2WG0s70eQLfIpJkAbCHls9oLe3hRnSvFQ80CW4Jh8raDSA==" saltValue="Vp3Tsl8Eg9lwDPHREDFxSQ==" spinCount="1000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colBreaks count="1" manualBreakCount="1">
    <brk id="2" max="4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zoomScaleNormal="100" workbookViewId="0">
      <selection activeCell="B37" sqref="B37"/>
    </sheetView>
  </sheetViews>
  <sheetFormatPr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2</v>
      </c>
    </row>
    <row r="6" spans="1:6" ht="27">
      <c r="B6" s="5"/>
    </row>
    <row r="7" spans="1:6" ht="24.75" customHeight="1">
      <c r="A7" s="16"/>
      <c r="B7" s="17" t="s">
        <v>3</v>
      </c>
      <c r="C7" s="16"/>
      <c r="D7" s="16"/>
      <c r="E7" s="16"/>
      <c r="F7" s="16"/>
    </row>
    <row r="8" spans="1:6" s="6" customFormat="1" ht="25.5">
      <c r="A8" s="16"/>
      <c r="B8" s="17" t="s">
        <v>4</v>
      </c>
      <c r="C8" s="16"/>
      <c r="D8" s="16"/>
      <c r="E8" s="16"/>
      <c r="F8" s="16"/>
    </row>
    <row r="9" spans="1:6" s="6" customFormat="1" ht="25.5">
      <c r="A9" s="16"/>
      <c r="B9" s="17" t="s">
        <v>85</v>
      </c>
      <c r="C9" s="16"/>
      <c r="D9" s="16"/>
      <c r="E9" s="16"/>
      <c r="F9" s="16"/>
    </row>
    <row r="10" spans="1:6" s="6" customFormat="1" ht="25.5">
      <c r="A10" s="16"/>
      <c r="B10" s="17" t="s">
        <v>86</v>
      </c>
      <c r="C10" s="16"/>
      <c r="D10" s="16"/>
      <c r="E10" s="16"/>
      <c r="F10" s="16"/>
    </row>
    <row r="11" spans="1:6" s="6" customFormat="1" ht="25.5">
      <c r="A11" s="16"/>
      <c r="B11" s="17" t="s">
        <v>87</v>
      </c>
      <c r="C11" s="16"/>
      <c r="D11" s="16"/>
      <c r="E11" s="16"/>
      <c r="F11" s="16"/>
    </row>
    <row r="12" spans="1:6" s="6" customFormat="1" ht="25.5">
      <c r="A12" s="16"/>
      <c r="B12" s="17" t="s">
        <v>84</v>
      </c>
      <c r="C12" s="16"/>
      <c r="D12" s="16"/>
      <c r="E12" s="16"/>
      <c r="F12" s="16"/>
    </row>
    <row r="13" spans="1:6" s="6" customFormat="1" ht="25.5">
      <c r="A13" s="16"/>
      <c r="B13" s="17" t="s">
        <v>83</v>
      </c>
      <c r="C13" s="16"/>
      <c r="D13" s="16"/>
      <c r="E13" s="16"/>
      <c r="F13" s="16"/>
    </row>
    <row r="14" spans="1:6" ht="25.5">
      <c r="A14" s="16"/>
      <c r="B14" s="17"/>
      <c r="C14" s="16"/>
      <c r="D14" s="16"/>
      <c r="E14" s="16"/>
      <c r="F14" s="16"/>
    </row>
    <row r="15" spans="1:6" ht="25.5">
      <c r="A15" s="16"/>
      <c r="B15" s="17"/>
      <c r="C15" s="16"/>
      <c r="D15" s="16"/>
      <c r="E15" s="16"/>
      <c r="F15" s="16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algorithmName="SHA-512" hashValue="N0g7HQ9lkzHyIs+VvKqZL/Z7GwfXAUCMFCoK9OEl6wRkNOwabTDbVNHzhOFq93XCI5E7G73eIngMGYI78bnDXA==" saltValue="G3ZBzn2gvpB1UDO6AYpVVQ==" spinCount="1000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Umowy OT'!A1" tooltip="Szkody - trend" display="2. Liczba umów OT" xr:uid="{00000000-0004-0000-0100-000002000000}"/>
    <hyperlink ref="B11" location="'4. Umowy i Podróżni PUNPUT'!A1" tooltip="Szkody - trend" display="4. Liczba umów i podróżnych PUNPUT" xr:uid="{00000000-0004-0000-0100-000003000000}"/>
    <hyperlink ref="B12" location="'5. Liczba umów na miesiąc'!A1" tooltip="Szkody - trend" display="5. Liczba umów w podziale na miesiące" xr:uid="{00000000-0004-0000-0100-000004000000}"/>
    <hyperlink ref="B13" location="'6. Niewypłacalności'!A1" tooltip="Szkody - trend" display="6. Niewypłacalności" xr:uid="{00000000-0004-0000-0100-000005000000}"/>
    <hyperlink ref="B10" location="'3. Podróżni OT'!A1" tooltip="Szkody - trend" display="3. Liczba podróżnych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6"/>
  <sheetViews>
    <sheetView zoomScale="90" zoomScaleNormal="90" workbookViewId="0">
      <selection activeCell="B72" sqref="B72"/>
    </sheetView>
  </sheetViews>
  <sheetFormatPr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84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83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85" t="s">
        <v>88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85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85" t="s">
        <v>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86" t="s">
        <v>184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85" t="s">
        <v>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85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90" t="s">
        <v>89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87" t="s">
        <v>76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88" t="s">
        <v>77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89" t="s">
        <v>78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31.5" customHeight="1">
      <c r="A16" s="1"/>
      <c r="B16" s="88" t="s">
        <v>79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85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85" t="s">
        <v>90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15.75" customHeight="1">
      <c r="A19" s="1"/>
      <c r="B19" s="88" t="s">
        <v>57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88" t="s">
        <v>58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88" t="s">
        <v>68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88" t="s">
        <v>69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88" t="s">
        <v>70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88" t="s">
        <v>59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88" t="s">
        <v>60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88" t="s">
        <v>91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15.75" customHeight="1">
      <c r="A27" s="1"/>
      <c r="B27" s="88" t="s">
        <v>61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15.75" customHeight="1">
      <c r="A28" s="1"/>
      <c r="B28" s="88" t="s">
        <v>62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5.75" customHeight="1">
      <c r="A29" s="1"/>
      <c r="B29" s="88" t="s">
        <v>63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5.75" customHeight="1">
      <c r="A30" s="1"/>
      <c r="B30" s="88" t="s">
        <v>64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31.5" customHeight="1">
      <c r="A31" s="1"/>
      <c r="B31" s="88" t="s">
        <v>71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5.75" customHeight="1">
      <c r="A32" s="1"/>
      <c r="B32" s="88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47.25">
      <c r="A33" s="1"/>
      <c r="B33" s="87" t="s">
        <v>92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47.25">
      <c r="A34" s="1"/>
      <c r="B34" s="87" t="s">
        <v>93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  <row r="1011" spans="1:5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</row>
    <row r="1012" spans="1:5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</row>
    <row r="1013" spans="1:5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</row>
    <row r="1014" spans="1:5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</row>
    <row r="1015" spans="1:5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</row>
    <row r="1016" spans="1:5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</row>
  </sheetData>
  <sheetProtection algorithmName="SHA-512" hashValue="2NXlEQFvKn1pTQP1fbSpcqLvwoMmGoRm35A5gDw6V2aZm0dBpaASUo+CCnxFU5Ol5WZAjmJmMhwP240zn9MVxQ==" saltValue="oaPy7ivo8nWTBQjxu1lKsw==" spinCount="100000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P33"/>
  <sheetViews>
    <sheetView showGridLines="0" zoomScale="85" zoomScaleNormal="85" workbookViewId="0">
      <selection activeCell="E62" sqref="E62"/>
    </sheetView>
  </sheetViews>
  <sheetFormatPr defaultRowHeight="15"/>
  <cols>
    <col min="1" max="1" width="9.140625" style="26"/>
    <col min="2" max="2" width="12.140625" style="26" customWidth="1"/>
    <col min="3" max="6" width="25.7109375" style="26" customWidth="1"/>
    <col min="7" max="7" width="9.140625" style="26" customWidth="1"/>
    <col min="8" max="21" width="9.140625" style="26"/>
    <col min="22" max="23" width="9.28515625" style="26" customWidth="1"/>
    <col min="24" max="16384" width="9.140625" style="26"/>
  </cols>
  <sheetData>
    <row r="2" spans="2:10">
      <c r="B2" s="25" t="s">
        <v>5</v>
      </c>
      <c r="J2" s="114"/>
    </row>
    <row r="4" spans="2:10">
      <c r="B4" s="27" t="s">
        <v>108</v>
      </c>
    </row>
    <row r="5" spans="2:10">
      <c r="B5" s="27"/>
    </row>
    <row r="6" spans="2:10">
      <c r="C6" s="146" t="s">
        <v>47</v>
      </c>
      <c r="D6" s="148" t="s">
        <v>48</v>
      </c>
      <c r="E6" s="148" t="s">
        <v>49</v>
      </c>
      <c r="F6" s="150" t="s">
        <v>50</v>
      </c>
    </row>
    <row r="7" spans="2:10">
      <c r="C7" s="147"/>
      <c r="D7" s="149"/>
      <c r="E7" s="149"/>
      <c r="F7" s="151"/>
    </row>
    <row r="8" spans="2:10">
      <c r="B8" s="35">
        <v>2017</v>
      </c>
      <c r="C8" s="79">
        <v>11153</v>
      </c>
      <c r="D8" s="79">
        <v>11550</v>
      </c>
      <c r="E8" s="79">
        <v>11634</v>
      </c>
      <c r="F8" s="82">
        <v>11538</v>
      </c>
      <c r="G8" s="37"/>
      <c r="H8" s="38"/>
    </row>
    <row r="9" spans="2:10">
      <c r="B9" s="35">
        <v>2018</v>
      </c>
      <c r="C9" s="82">
        <v>11604</v>
      </c>
      <c r="D9" s="34">
        <v>12039</v>
      </c>
      <c r="E9" s="34">
        <v>12096</v>
      </c>
      <c r="F9" s="36">
        <v>11952</v>
      </c>
    </row>
    <row r="10" spans="2:10">
      <c r="B10" s="35">
        <v>2019</v>
      </c>
      <c r="C10" s="82">
        <v>12013</v>
      </c>
      <c r="D10" s="34">
        <v>12034</v>
      </c>
      <c r="E10" s="34">
        <v>11877</v>
      </c>
      <c r="F10" s="36">
        <v>11345</v>
      </c>
    </row>
    <row r="11" spans="2:10">
      <c r="B11" s="120">
        <v>2020</v>
      </c>
      <c r="C11" s="82">
        <v>10639</v>
      </c>
      <c r="D11" s="34">
        <v>9257</v>
      </c>
      <c r="E11" s="34">
        <v>7947</v>
      </c>
      <c r="F11" s="36" t="s">
        <v>51</v>
      </c>
      <c r="G11" s="38"/>
    </row>
    <row r="12" spans="2:10">
      <c r="B12" s="39" t="s">
        <v>52</v>
      </c>
      <c r="C12" s="40">
        <v>1</v>
      </c>
      <c r="D12" s="41">
        <f t="shared" ref="D12:F13" si="0">D9/C9</f>
        <v>1.0374870734229575</v>
      </c>
      <c r="E12" s="41">
        <f t="shared" si="0"/>
        <v>1.0047346125093446</v>
      </c>
      <c r="F12" s="41">
        <f t="shared" si="0"/>
        <v>0.98809523809523814</v>
      </c>
    </row>
    <row r="13" spans="2:10">
      <c r="B13" s="39" t="s">
        <v>111</v>
      </c>
      <c r="C13" s="40">
        <v>1</v>
      </c>
      <c r="D13" s="41">
        <f t="shared" si="0"/>
        <v>1.0017481062182636</v>
      </c>
      <c r="E13" s="41">
        <f t="shared" si="0"/>
        <v>0.98695363137776304</v>
      </c>
      <c r="F13" s="41">
        <f t="shared" si="0"/>
        <v>0.95520754399259067</v>
      </c>
    </row>
    <row r="14" spans="2:10">
      <c r="B14" s="27" t="s">
        <v>109</v>
      </c>
    </row>
    <row r="17" spans="7:16">
      <c r="G17" s="33"/>
      <c r="H17" s="33"/>
      <c r="I17" s="33"/>
      <c r="J17" s="33"/>
      <c r="K17" s="33"/>
      <c r="L17" s="33"/>
      <c r="M17" s="33"/>
      <c r="N17" s="33"/>
      <c r="O17" s="33"/>
      <c r="P17" s="33"/>
    </row>
    <row r="18" spans="7:16">
      <c r="G18" s="33"/>
      <c r="H18" s="33"/>
      <c r="I18" s="42"/>
      <c r="J18" s="42"/>
      <c r="K18" s="42"/>
      <c r="L18" s="42"/>
      <c r="M18" s="42"/>
      <c r="N18" s="42"/>
      <c r="O18" s="33"/>
      <c r="P18" s="33"/>
    </row>
    <row r="19" spans="7:16">
      <c r="G19" s="33"/>
      <c r="H19" s="31"/>
      <c r="I19" s="28"/>
      <c r="J19" s="28"/>
      <c r="K19" s="28"/>
      <c r="L19" s="28"/>
      <c r="M19" s="28"/>
      <c r="N19" s="28"/>
      <c r="O19" s="31"/>
      <c r="P19" s="33"/>
    </row>
    <row r="20" spans="7:16">
      <c r="G20" s="33"/>
      <c r="H20" s="31"/>
      <c r="I20" s="28"/>
      <c r="J20" s="28"/>
      <c r="K20" s="28"/>
      <c r="L20" s="28"/>
      <c r="M20" s="28"/>
      <c r="N20" s="28"/>
      <c r="O20" s="31"/>
      <c r="P20" s="33"/>
    </row>
    <row r="21" spans="7:16">
      <c r="G21" s="33"/>
      <c r="H21" s="31"/>
      <c r="I21" s="29" t="s">
        <v>9</v>
      </c>
      <c r="J21" s="29" t="s">
        <v>10</v>
      </c>
      <c r="K21" s="29" t="s">
        <v>11</v>
      </c>
      <c r="L21" s="29" t="s">
        <v>12</v>
      </c>
      <c r="M21" s="29" t="s">
        <v>25</v>
      </c>
      <c r="N21" s="28"/>
      <c r="O21" s="31"/>
      <c r="P21" s="33"/>
    </row>
    <row r="22" spans="7:16">
      <c r="G22" s="33"/>
      <c r="H22" s="31"/>
      <c r="I22" s="28">
        <v>10981</v>
      </c>
      <c r="J22" s="28">
        <v>11174</v>
      </c>
      <c r="K22" s="28">
        <v>11123</v>
      </c>
      <c r="L22" s="28">
        <v>10900</v>
      </c>
      <c r="M22" s="28">
        <v>10670</v>
      </c>
      <c r="N22" s="28"/>
      <c r="O22" s="31"/>
      <c r="P22" s="33"/>
    </row>
    <row r="23" spans="7:16">
      <c r="G23" s="33"/>
      <c r="H23" s="31"/>
      <c r="I23" s="28"/>
      <c r="J23" s="28" t="str">
        <f>CONCATENATE(J21,"/",I21)</f>
        <v>Q2 2017/Q1 2017</v>
      </c>
      <c r="K23" s="28" t="str">
        <f>CONCATENATE(K21,"/",J21)</f>
        <v>Q3 2017/Q2 2017</v>
      </c>
      <c r="L23" s="28" t="str">
        <f>CONCATENATE(L21,"/",K21)</f>
        <v>Q4 2017/Q3 2017</v>
      </c>
      <c r="M23" s="28" t="str">
        <f>CONCATENATE(M21,"/",L21)</f>
        <v>Q1 2018/Q4 2017</v>
      </c>
      <c r="N23" s="28"/>
      <c r="O23" s="31"/>
      <c r="P23" s="33"/>
    </row>
    <row r="24" spans="7:16">
      <c r="G24" s="33"/>
      <c r="H24" s="31"/>
      <c r="I24" s="30">
        <v>1</v>
      </c>
      <c r="J24" s="32">
        <f>J22/I22</f>
        <v>1.0175758127675074</v>
      </c>
      <c r="K24" s="32">
        <f>K22/J22</f>
        <v>0.99543583318417761</v>
      </c>
      <c r="L24" s="32">
        <f>L22/K22</f>
        <v>0.97995145194641731</v>
      </c>
      <c r="M24" s="32">
        <f>M22/L22</f>
        <v>0.97889908256880731</v>
      </c>
      <c r="N24" s="28"/>
      <c r="O24" s="31"/>
      <c r="P24" s="33"/>
    </row>
    <row r="25" spans="7:16">
      <c r="G25" s="33"/>
      <c r="H25" s="31"/>
      <c r="I25" s="28">
        <f>I22/4*3</f>
        <v>8235.75</v>
      </c>
      <c r="J25" s="28">
        <f>J22/4*3</f>
        <v>8380.5</v>
      </c>
      <c r="K25" s="28">
        <f>K22/4*3</f>
        <v>8342.25</v>
      </c>
      <c r="L25" s="28">
        <f>L22/4*3</f>
        <v>8175</v>
      </c>
      <c r="M25" s="28">
        <f>M22/4*3</f>
        <v>8002.5</v>
      </c>
      <c r="N25" s="28"/>
      <c r="O25" s="31"/>
      <c r="P25" s="33"/>
    </row>
    <row r="26" spans="7:16">
      <c r="G26" s="33"/>
      <c r="H26" s="31"/>
      <c r="I26" s="28"/>
      <c r="J26" s="28"/>
      <c r="K26" s="28"/>
      <c r="L26" s="28"/>
      <c r="M26" s="28"/>
      <c r="N26" s="28"/>
      <c r="O26" s="31"/>
      <c r="P26" s="33"/>
    </row>
    <row r="27" spans="7:16">
      <c r="G27" s="33"/>
      <c r="H27" s="31"/>
      <c r="I27" s="28"/>
      <c r="J27" s="28"/>
      <c r="K27" s="28"/>
      <c r="L27" s="28"/>
      <c r="M27" s="28"/>
      <c r="N27" s="28"/>
      <c r="O27" s="31"/>
      <c r="P27" s="33"/>
    </row>
    <row r="28" spans="7:16">
      <c r="G28" s="33"/>
      <c r="H28" s="31"/>
      <c r="I28" s="28"/>
      <c r="J28" s="28"/>
      <c r="K28" s="28"/>
      <c r="L28" s="28"/>
      <c r="M28" s="28"/>
      <c r="N28" s="28"/>
      <c r="O28" s="31"/>
      <c r="P28" s="33"/>
    </row>
    <row r="29" spans="7:16">
      <c r="G29" s="33"/>
      <c r="H29" s="31"/>
      <c r="I29" s="28"/>
      <c r="J29" s="28"/>
      <c r="K29" s="28"/>
      <c r="L29" s="28"/>
      <c r="M29" s="28"/>
      <c r="N29" s="28"/>
      <c r="O29" s="31"/>
      <c r="P29" s="33"/>
    </row>
    <row r="30" spans="7:16">
      <c r="G30" s="33"/>
      <c r="H30" s="31"/>
      <c r="I30" s="28"/>
      <c r="J30" s="28"/>
      <c r="K30" s="28"/>
      <c r="L30" s="28"/>
      <c r="M30" s="28"/>
      <c r="N30" s="28"/>
      <c r="O30" s="31"/>
      <c r="P30" s="33"/>
    </row>
    <row r="31" spans="7:16">
      <c r="G31" s="33"/>
      <c r="H31" s="33"/>
      <c r="I31" s="42"/>
      <c r="J31" s="42"/>
      <c r="K31" s="42"/>
      <c r="L31" s="42"/>
      <c r="M31" s="42"/>
      <c r="N31" s="42"/>
      <c r="O31" s="33"/>
      <c r="P31" s="33"/>
    </row>
    <row r="32" spans="7:16">
      <c r="G32" s="33"/>
      <c r="H32" s="33"/>
      <c r="I32" s="33"/>
      <c r="J32" s="33"/>
      <c r="K32" s="33"/>
      <c r="L32" s="33"/>
      <c r="M32" s="33"/>
      <c r="N32" s="33"/>
      <c r="O32" s="33"/>
      <c r="P32" s="33"/>
    </row>
    <row r="33" spans="7:16">
      <c r="G33" s="33"/>
      <c r="H33" s="33"/>
      <c r="I33" s="33"/>
      <c r="J33" s="33"/>
      <c r="K33" s="33"/>
      <c r="L33" s="33"/>
      <c r="M33" s="33"/>
      <c r="N33" s="33"/>
      <c r="O33" s="33"/>
      <c r="P33" s="33"/>
    </row>
  </sheetData>
  <sheetProtection algorithmName="SHA-512" hashValue="PwwAi81Bj4jNWgZEwSw6XSryuwGBosLP5fk3pLNStBG5YKbK7hwJZ9+OEgEz/NqDEkvVEAd0E71RqWTKk3XGiw==" saltValue="7VSD0Ut3sgC4PeTkvKf8Zw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hyperlinks>
    <hyperlink ref="B2" location="'Spis treści'!A1" tooltip="Powrót do spisu treści" display="Powrót do spisu treści" xr:uid="{00000000-0004-0000-0300-000000000000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AF39"/>
  <sheetViews>
    <sheetView showGridLines="0" zoomScale="90" zoomScaleNormal="90" workbookViewId="0">
      <selection activeCell="G58" sqref="G58"/>
    </sheetView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6" width="12.5703125" style="8" bestFit="1" customWidth="1"/>
    <col min="7" max="7" width="13.5703125" style="8" bestFit="1" customWidth="1"/>
    <col min="8" max="8" width="12.5703125" style="8" bestFit="1" customWidth="1"/>
    <col min="9" max="9" width="13.5703125" style="8" bestFit="1" customWidth="1"/>
    <col min="10" max="10" width="12.5703125" style="8" bestFit="1" customWidth="1"/>
    <col min="11" max="11" width="13.5703125" style="8" bestFit="1" customWidth="1"/>
    <col min="12" max="12" width="12.28515625" style="8" bestFit="1" customWidth="1"/>
    <col min="13" max="13" width="6.28515625" style="8" customWidth="1"/>
    <col min="14" max="14" width="13.42578125" style="8" bestFit="1" customWidth="1"/>
    <col min="15" max="17" width="13.5703125" style="8" bestFit="1" customWidth="1"/>
    <col min="18" max="18" width="12.5703125" style="8" bestFit="1" customWidth="1"/>
    <col min="19" max="19" width="13.5703125" style="8" bestFit="1" customWidth="1"/>
    <col min="20" max="20" width="12.5703125" style="8" bestFit="1" customWidth="1"/>
    <col min="21" max="21" width="13.5703125" style="8" bestFit="1" customWidth="1"/>
    <col min="22" max="22" width="12.5703125" style="8" bestFit="1" customWidth="1"/>
    <col min="23" max="23" width="11.28515625" style="8" bestFit="1" customWidth="1"/>
    <col min="24" max="16384" width="9.140625" style="8"/>
  </cols>
  <sheetData>
    <row r="2" spans="2:32">
      <c r="B2" s="25" t="s">
        <v>5</v>
      </c>
      <c r="M2" s="9" t="s">
        <v>80</v>
      </c>
    </row>
    <row r="4" spans="2:32" ht="15.75" thickBot="1">
      <c r="B4" s="9" t="s">
        <v>82</v>
      </c>
      <c r="N4" s="1"/>
      <c r="O4" s="49" t="s">
        <v>67</v>
      </c>
      <c r="P4" s="96" t="s">
        <v>103</v>
      </c>
      <c r="Q4" s="98" t="s">
        <v>112</v>
      </c>
      <c r="R4" s="104" t="s">
        <v>134</v>
      </c>
      <c r="S4" s="105" t="s">
        <v>138</v>
      </c>
      <c r="T4" s="116" t="s">
        <v>162</v>
      </c>
      <c r="U4" s="118" t="s">
        <v>172</v>
      </c>
      <c r="V4" s="139" t="s">
        <v>173</v>
      </c>
      <c r="W4" s="143" t="s">
        <v>186</v>
      </c>
      <c r="Z4" s="80"/>
      <c r="AA4" s="80"/>
      <c r="AB4" s="80"/>
      <c r="AC4" s="80"/>
      <c r="AD4" s="80"/>
      <c r="AE4" s="80"/>
      <c r="AF4" s="80"/>
    </row>
    <row r="5" spans="2:32">
      <c r="D5" s="9"/>
      <c r="M5" s="159" t="s">
        <v>24</v>
      </c>
      <c r="N5" s="10" t="s">
        <v>13</v>
      </c>
      <c r="O5" s="19">
        <v>421411</v>
      </c>
      <c r="P5" s="18">
        <v>222475</v>
      </c>
      <c r="Q5" s="18">
        <v>278639</v>
      </c>
      <c r="R5" s="18">
        <v>285795</v>
      </c>
      <c r="S5" s="18">
        <v>435692</v>
      </c>
      <c r="T5" s="18">
        <v>231758</v>
      </c>
      <c r="U5" s="18">
        <v>207211</v>
      </c>
      <c r="V5" s="18">
        <v>64741</v>
      </c>
      <c r="W5" s="18">
        <v>185616</v>
      </c>
      <c r="Z5" s="80"/>
      <c r="AA5" s="80"/>
      <c r="AB5" s="80"/>
      <c r="AC5" s="80"/>
      <c r="AD5" s="80"/>
      <c r="AE5" s="80"/>
      <c r="AF5" s="80"/>
    </row>
    <row r="6" spans="2:32">
      <c r="C6" s="1"/>
      <c r="D6" s="157" t="s">
        <v>9</v>
      </c>
      <c r="E6" s="157" t="s">
        <v>10</v>
      </c>
      <c r="F6" s="157" t="s">
        <v>11</v>
      </c>
      <c r="G6" s="157" t="s">
        <v>12</v>
      </c>
      <c r="H6" s="157" t="s">
        <v>25</v>
      </c>
      <c r="I6" s="157" t="s">
        <v>75</v>
      </c>
      <c r="M6" s="159"/>
      <c r="N6" s="10" t="s">
        <v>14</v>
      </c>
      <c r="O6" s="19">
        <v>18463</v>
      </c>
      <c r="P6" s="19">
        <v>23785</v>
      </c>
      <c r="Q6" s="19">
        <v>31777</v>
      </c>
      <c r="R6" s="19">
        <v>23336</v>
      </c>
      <c r="S6" s="19">
        <v>26675</v>
      </c>
      <c r="T6" s="19">
        <v>32262</v>
      </c>
      <c r="U6" s="19">
        <v>22435</v>
      </c>
      <c r="V6" s="19">
        <v>3308</v>
      </c>
      <c r="W6" s="19">
        <v>5112</v>
      </c>
      <c r="Z6" s="80"/>
      <c r="AA6" s="80"/>
      <c r="AB6" s="80"/>
      <c r="AC6" s="80"/>
      <c r="AD6" s="80"/>
      <c r="AE6" s="80"/>
      <c r="AF6" s="80"/>
    </row>
    <row r="7" spans="2:32" ht="15" customHeight="1" thickBot="1">
      <c r="C7" s="1"/>
      <c r="D7" s="158"/>
      <c r="E7" s="158"/>
      <c r="F7" s="158"/>
      <c r="G7" s="158"/>
      <c r="H7" s="158"/>
      <c r="I7" s="158"/>
      <c r="M7" s="159"/>
      <c r="N7" s="10" t="s">
        <v>15</v>
      </c>
      <c r="O7" s="19">
        <v>1017</v>
      </c>
      <c r="P7" s="19">
        <v>1433</v>
      </c>
      <c r="Q7" s="19">
        <v>1807</v>
      </c>
      <c r="R7" s="19">
        <v>1148</v>
      </c>
      <c r="S7" s="19">
        <v>1633</v>
      </c>
      <c r="T7" s="19">
        <v>1413</v>
      </c>
      <c r="U7" s="19">
        <v>921</v>
      </c>
      <c r="V7" s="19">
        <v>107</v>
      </c>
      <c r="W7" s="19">
        <v>291</v>
      </c>
      <c r="Z7" s="80"/>
      <c r="AA7" s="80"/>
      <c r="AB7" s="80"/>
      <c r="AC7" s="80"/>
      <c r="AD7" s="80"/>
      <c r="AE7" s="80"/>
      <c r="AF7" s="80"/>
    </row>
    <row r="8" spans="2:32">
      <c r="B8" s="154" t="s">
        <v>24</v>
      </c>
      <c r="C8" s="10" t="s">
        <v>13</v>
      </c>
      <c r="D8" s="64">
        <v>174061</v>
      </c>
      <c r="E8" s="65">
        <v>215929</v>
      </c>
      <c r="F8" s="64">
        <v>307370</v>
      </c>
      <c r="G8" s="63">
        <v>209618</v>
      </c>
      <c r="H8" s="18">
        <v>259498</v>
      </c>
      <c r="I8" s="63">
        <v>291188</v>
      </c>
      <c r="M8" s="159"/>
      <c r="N8" s="10" t="s">
        <v>16</v>
      </c>
      <c r="O8" s="19">
        <v>71950</v>
      </c>
      <c r="P8" s="19">
        <v>61074</v>
      </c>
      <c r="Q8" s="19">
        <v>98851</v>
      </c>
      <c r="R8" s="19">
        <v>86775</v>
      </c>
      <c r="S8" s="19">
        <v>75911</v>
      </c>
      <c r="T8" s="19">
        <v>67089</v>
      </c>
      <c r="U8" s="19">
        <v>64324</v>
      </c>
      <c r="V8" s="19">
        <v>7074</v>
      </c>
      <c r="W8" s="19">
        <v>23952</v>
      </c>
      <c r="Z8" s="80"/>
      <c r="AA8" s="80"/>
      <c r="AB8" s="80"/>
      <c r="AC8" s="80"/>
      <c r="AD8" s="80"/>
      <c r="AE8" s="80"/>
      <c r="AF8" s="80"/>
    </row>
    <row r="9" spans="2:32">
      <c r="B9" s="155"/>
      <c r="C9" s="10" t="s">
        <v>14</v>
      </c>
      <c r="D9" s="61">
        <v>18086</v>
      </c>
      <c r="E9" s="62">
        <v>13965</v>
      </c>
      <c r="F9" s="61">
        <v>15094</v>
      </c>
      <c r="G9" s="60">
        <v>21000</v>
      </c>
      <c r="H9" s="19">
        <v>26704</v>
      </c>
      <c r="I9" s="60">
        <v>19621</v>
      </c>
      <c r="K9" s="80"/>
      <c r="M9" s="159"/>
      <c r="N9" s="10" t="s">
        <v>65</v>
      </c>
      <c r="O9" s="50">
        <v>5492</v>
      </c>
      <c r="P9" s="50">
        <v>8151</v>
      </c>
      <c r="Q9" s="50">
        <v>7254</v>
      </c>
      <c r="R9" s="50">
        <v>3412</v>
      </c>
      <c r="S9" s="50">
        <v>7433</v>
      </c>
      <c r="T9" s="50">
        <v>9679</v>
      </c>
      <c r="U9" s="50">
        <v>5354</v>
      </c>
      <c r="V9" s="50">
        <v>616</v>
      </c>
      <c r="W9" s="50">
        <v>4783</v>
      </c>
      <c r="Z9" s="80"/>
      <c r="AA9" s="80"/>
      <c r="AB9" s="80"/>
      <c r="AC9" s="80"/>
      <c r="AD9" s="80"/>
      <c r="AE9" s="80"/>
      <c r="AF9" s="80"/>
    </row>
    <row r="10" spans="2:32">
      <c r="B10" s="155"/>
      <c r="C10" s="10" t="s">
        <v>15</v>
      </c>
      <c r="D10" s="61">
        <v>100022</v>
      </c>
      <c r="E10" s="62">
        <v>88263</v>
      </c>
      <c r="F10" s="61">
        <v>83574</v>
      </c>
      <c r="G10" s="60">
        <v>66859</v>
      </c>
      <c r="H10" s="19">
        <v>102219</v>
      </c>
      <c r="I10" s="60">
        <v>89443</v>
      </c>
      <c r="K10" s="80"/>
      <c r="M10" s="159"/>
      <c r="N10" s="10" t="s">
        <v>66</v>
      </c>
      <c r="O10" s="50">
        <v>242110</v>
      </c>
      <c r="P10" s="50">
        <v>181539</v>
      </c>
      <c r="Q10" s="50">
        <v>240185</v>
      </c>
      <c r="R10" s="50">
        <v>321230</v>
      </c>
      <c r="S10" s="50">
        <v>246302</v>
      </c>
      <c r="T10" s="50">
        <v>176864</v>
      </c>
      <c r="U10" s="50">
        <v>173848</v>
      </c>
      <c r="V10" s="50">
        <v>53828</v>
      </c>
      <c r="W10" s="50">
        <v>100299</v>
      </c>
      <c r="Z10" s="80"/>
      <c r="AA10" s="80"/>
      <c r="AB10" s="80"/>
      <c r="AC10" s="80"/>
      <c r="AD10" s="80"/>
      <c r="AE10" s="80"/>
      <c r="AF10" s="80"/>
    </row>
    <row r="11" spans="2:32">
      <c r="B11" s="156"/>
      <c r="C11" s="10" t="s">
        <v>16</v>
      </c>
      <c r="D11" s="61">
        <v>231871</v>
      </c>
      <c r="E11" s="62">
        <v>320100</v>
      </c>
      <c r="F11" s="61">
        <v>312620</v>
      </c>
      <c r="G11" s="60">
        <v>235480</v>
      </c>
      <c r="H11" s="19">
        <v>281458</v>
      </c>
      <c r="I11" s="60">
        <v>368171</v>
      </c>
      <c r="K11" s="80"/>
      <c r="M11" s="159" t="s">
        <v>23</v>
      </c>
      <c r="N11" s="10" t="s">
        <v>13</v>
      </c>
      <c r="O11" s="20">
        <v>12771</v>
      </c>
      <c r="P11" s="20">
        <v>8308</v>
      </c>
      <c r="Q11" s="20">
        <v>13604</v>
      </c>
      <c r="R11" s="20">
        <v>20806</v>
      </c>
      <c r="S11" s="20">
        <v>12516</v>
      </c>
      <c r="T11" s="20">
        <v>9360</v>
      </c>
      <c r="U11" s="20">
        <v>61267</v>
      </c>
      <c r="V11" s="20">
        <v>196903</v>
      </c>
      <c r="W11" s="20">
        <v>101926</v>
      </c>
      <c r="Z11" s="80"/>
      <c r="AA11" s="80"/>
      <c r="AB11" s="80"/>
      <c r="AC11" s="80"/>
      <c r="AD11" s="80"/>
      <c r="AE11" s="80"/>
      <c r="AF11" s="80"/>
    </row>
    <row r="12" spans="2:32">
      <c r="B12" s="152" t="s">
        <v>23</v>
      </c>
      <c r="C12" s="10" t="s">
        <v>13</v>
      </c>
      <c r="D12" s="58">
        <v>3389</v>
      </c>
      <c r="E12" s="59">
        <v>9352</v>
      </c>
      <c r="F12" s="58">
        <v>7817</v>
      </c>
      <c r="G12" s="57">
        <v>6555</v>
      </c>
      <c r="H12" s="20">
        <v>9823</v>
      </c>
      <c r="I12" s="57">
        <v>20570</v>
      </c>
      <c r="M12" s="159"/>
      <c r="N12" s="10" t="s">
        <v>14</v>
      </c>
      <c r="O12" s="21">
        <v>1726</v>
      </c>
      <c r="P12" s="21">
        <v>1800</v>
      </c>
      <c r="Q12" s="21">
        <v>2291</v>
      </c>
      <c r="R12" s="21">
        <v>2144</v>
      </c>
      <c r="S12" s="21">
        <v>2462</v>
      </c>
      <c r="T12" s="21">
        <v>2392</v>
      </c>
      <c r="U12" s="21">
        <v>8849</v>
      </c>
      <c r="V12" s="21">
        <v>9920</v>
      </c>
      <c r="W12" s="21">
        <v>8527</v>
      </c>
      <c r="Z12" s="80"/>
      <c r="AA12" s="80"/>
      <c r="AB12" s="80"/>
      <c r="AC12" s="80"/>
      <c r="AD12" s="80"/>
      <c r="AE12" s="80"/>
      <c r="AF12" s="80"/>
    </row>
    <row r="13" spans="2:32" ht="15" customHeight="1">
      <c r="B13" s="153"/>
      <c r="C13" s="10" t="s">
        <v>14</v>
      </c>
      <c r="D13" s="55">
        <v>652</v>
      </c>
      <c r="E13" s="56">
        <v>981</v>
      </c>
      <c r="F13" s="55">
        <v>1191</v>
      </c>
      <c r="G13" s="54">
        <v>1024</v>
      </c>
      <c r="H13" s="21">
        <v>1658</v>
      </c>
      <c r="I13" s="54">
        <v>1763</v>
      </c>
      <c r="M13" s="159"/>
      <c r="N13" s="10" t="s">
        <v>15</v>
      </c>
      <c r="O13" s="21">
        <v>13</v>
      </c>
      <c r="P13" s="21">
        <v>32</v>
      </c>
      <c r="Q13" s="21">
        <v>40</v>
      </c>
      <c r="R13" s="21">
        <v>55</v>
      </c>
      <c r="S13" s="21">
        <v>52</v>
      </c>
      <c r="T13" s="21">
        <v>91</v>
      </c>
      <c r="U13" s="21">
        <v>196</v>
      </c>
      <c r="V13" s="21">
        <v>217</v>
      </c>
      <c r="W13" s="21">
        <v>272</v>
      </c>
    </row>
    <row r="14" spans="2:32">
      <c r="B14" s="153"/>
      <c r="C14" s="10" t="s">
        <v>15</v>
      </c>
      <c r="D14" s="55">
        <v>2585</v>
      </c>
      <c r="E14" s="56">
        <v>7155</v>
      </c>
      <c r="F14" s="55">
        <v>5004</v>
      </c>
      <c r="G14" s="54">
        <v>1850</v>
      </c>
      <c r="H14" s="21">
        <v>3986</v>
      </c>
      <c r="I14" s="54">
        <v>8285</v>
      </c>
      <c r="M14" s="159"/>
      <c r="N14" s="10" t="s">
        <v>16</v>
      </c>
      <c r="O14" s="21">
        <v>6107</v>
      </c>
      <c r="P14" s="21">
        <v>2269</v>
      </c>
      <c r="Q14" s="21">
        <v>5671</v>
      </c>
      <c r="R14" s="21">
        <v>9161</v>
      </c>
      <c r="S14" s="21">
        <v>7218</v>
      </c>
      <c r="T14" s="21">
        <v>2228</v>
      </c>
      <c r="U14" s="21">
        <v>20047</v>
      </c>
      <c r="V14" s="21">
        <v>22305</v>
      </c>
      <c r="W14" s="21">
        <v>17697</v>
      </c>
    </row>
    <row r="15" spans="2:32" ht="15.75" thickBot="1">
      <c r="B15" s="153"/>
      <c r="C15" s="10" t="s">
        <v>16</v>
      </c>
      <c r="D15" s="52">
        <v>4128</v>
      </c>
      <c r="E15" s="53">
        <v>9808</v>
      </c>
      <c r="F15" s="52">
        <v>10160</v>
      </c>
      <c r="G15" s="51">
        <v>4025</v>
      </c>
      <c r="H15" s="22">
        <v>5105</v>
      </c>
      <c r="I15" s="51">
        <v>20961</v>
      </c>
      <c r="L15" s="107"/>
      <c r="M15" s="159"/>
      <c r="N15" s="10" t="s">
        <v>65</v>
      </c>
      <c r="O15" s="21">
        <v>71</v>
      </c>
      <c r="P15" s="21">
        <v>181</v>
      </c>
      <c r="Q15" s="21">
        <v>191</v>
      </c>
      <c r="R15" s="21">
        <v>77</v>
      </c>
      <c r="S15" s="21">
        <v>138</v>
      </c>
      <c r="T15" s="21">
        <v>260</v>
      </c>
      <c r="U15" s="21">
        <v>2481</v>
      </c>
      <c r="V15" s="21">
        <v>756</v>
      </c>
      <c r="W15" s="21">
        <v>728</v>
      </c>
    </row>
    <row r="16" spans="2:32" ht="15.75" thickBot="1">
      <c r="M16" s="159"/>
      <c r="N16" s="10" t="s">
        <v>66</v>
      </c>
      <c r="O16" s="22">
        <v>7221</v>
      </c>
      <c r="P16" s="22">
        <v>4115</v>
      </c>
      <c r="Q16" s="22">
        <v>4764</v>
      </c>
      <c r="R16" s="22">
        <v>8456</v>
      </c>
      <c r="S16" s="22">
        <v>7165</v>
      </c>
      <c r="T16" s="22">
        <v>3635</v>
      </c>
      <c r="U16" s="22">
        <v>10279</v>
      </c>
      <c r="V16" s="22">
        <v>26241</v>
      </c>
      <c r="W16" s="22">
        <v>13801</v>
      </c>
    </row>
    <row r="18" spans="1:27">
      <c r="B18" s="9" t="s">
        <v>96</v>
      </c>
      <c r="M18" s="9" t="s">
        <v>81</v>
      </c>
    </row>
    <row r="19" spans="1:27">
      <c r="B19" s="9"/>
    </row>
    <row r="21" spans="1:27">
      <c r="M21" s="9"/>
      <c r="Z21" s="77"/>
    </row>
    <row r="22" spans="1:27">
      <c r="Z22" s="77"/>
    </row>
    <row r="23" spans="1:27">
      <c r="Z23" s="77"/>
    </row>
    <row r="24" spans="1:27">
      <c r="Z24" s="77"/>
    </row>
    <row r="25" spans="1:27">
      <c r="A25" s="108"/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Z25" s="77"/>
    </row>
    <row r="26" spans="1:27">
      <c r="A26" s="108"/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</row>
    <row r="27" spans="1:27">
      <c r="A27" s="108"/>
      <c r="B27" s="108"/>
      <c r="C27" s="108"/>
      <c r="D27" s="108"/>
      <c r="E27" s="108"/>
      <c r="F27" s="108" t="s">
        <v>9</v>
      </c>
      <c r="G27" s="108" t="s">
        <v>10</v>
      </c>
      <c r="H27" s="108" t="s">
        <v>11</v>
      </c>
      <c r="I27" s="108" t="s">
        <v>12</v>
      </c>
      <c r="J27" s="108" t="s">
        <v>25</v>
      </c>
      <c r="K27" s="108" t="s">
        <v>75</v>
      </c>
      <c r="L27" s="108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</row>
    <row r="28" spans="1:27">
      <c r="A28" s="108"/>
      <c r="B28" s="108"/>
      <c r="C28" s="108" t="s">
        <v>17</v>
      </c>
      <c r="D28" s="108"/>
      <c r="E28" s="108" t="s">
        <v>13</v>
      </c>
      <c r="F28" s="108">
        <f t="shared" ref="F28:K31" si="0">D8</f>
        <v>174061</v>
      </c>
      <c r="G28" s="108">
        <f t="shared" si="0"/>
        <v>215929</v>
      </c>
      <c r="H28" s="108">
        <f t="shared" si="0"/>
        <v>307370</v>
      </c>
      <c r="I28" s="108">
        <f t="shared" si="0"/>
        <v>209618</v>
      </c>
      <c r="J28" s="108">
        <f t="shared" si="0"/>
        <v>259498</v>
      </c>
      <c r="K28" s="108">
        <f t="shared" si="0"/>
        <v>291188</v>
      </c>
      <c r="L28" s="108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</row>
    <row r="29" spans="1:27">
      <c r="A29" s="108"/>
      <c r="B29" s="108"/>
      <c r="C29" s="108"/>
      <c r="D29" s="108"/>
      <c r="E29" s="108" t="s">
        <v>14</v>
      </c>
      <c r="F29" s="108">
        <f t="shared" si="0"/>
        <v>18086</v>
      </c>
      <c r="G29" s="108">
        <f t="shared" si="0"/>
        <v>13965</v>
      </c>
      <c r="H29" s="108">
        <f t="shared" si="0"/>
        <v>15094</v>
      </c>
      <c r="I29" s="108">
        <f t="shared" si="0"/>
        <v>21000</v>
      </c>
      <c r="J29" s="108">
        <f t="shared" si="0"/>
        <v>26704</v>
      </c>
      <c r="K29" s="108">
        <f t="shared" si="0"/>
        <v>19621</v>
      </c>
      <c r="L29" s="108"/>
      <c r="M29" s="66"/>
      <c r="N29" s="66"/>
      <c r="O29" s="66"/>
      <c r="P29" s="66"/>
      <c r="Q29" s="66" t="s">
        <v>67</v>
      </c>
      <c r="R29" s="66" t="s">
        <v>103</v>
      </c>
      <c r="S29" s="66" t="s">
        <v>112</v>
      </c>
      <c r="T29" s="66" t="s">
        <v>134</v>
      </c>
      <c r="U29" s="66" t="s">
        <v>138</v>
      </c>
      <c r="V29" s="66" t="s">
        <v>162</v>
      </c>
      <c r="W29" s="66" t="s">
        <v>172</v>
      </c>
      <c r="X29" s="66" t="s">
        <v>173</v>
      </c>
      <c r="Y29" s="66" t="s">
        <v>186</v>
      </c>
      <c r="Z29" s="66"/>
      <c r="AA29" s="66"/>
    </row>
    <row r="30" spans="1:27">
      <c r="A30" s="108"/>
      <c r="B30" s="108"/>
      <c r="C30" s="108"/>
      <c r="D30" s="108"/>
      <c r="E30" s="108" t="s">
        <v>15</v>
      </c>
      <c r="F30" s="108">
        <f t="shared" si="0"/>
        <v>100022</v>
      </c>
      <c r="G30" s="108">
        <f t="shared" si="0"/>
        <v>88263</v>
      </c>
      <c r="H30" s="108">
        <f t="shared" si="0"/>
        <v>83574</v>
      </c>
      <c r="I30" s="108">
        <f t="shared" si="0"/>
        <v>66859</v>
      </c>
      <c r="J30" s="108">
        <f t="shared" si="0"/>
        <v>102219</v>
      </c>
      <c r="K30" s="108">
        <f t="shared" si="0"/>
        <v>89443</v>
      </c>
      <c r="L30" s="108"/>
      <c r="M30" s="66"/>
      <c r="N30" s="66" t="s">
        <v>17</v>
      </c>
      <c r="O30" s="66"/>
      <c r="P30" s="66" t="s">
        <v>13</v>
      </c>
      <c r="Q30" s="108">
        <v>421411</v>
      </c>
      <c r="R30" s="108">
        <v>222475</v>
      </c>
      <c r="S30" s="108">
        <v>278639</v>
      </c>
      <c r="T30" s="108">
        <v>285795</v>
      </c>
      <c r="U30" s="108">
        <v>435692</v>
      </c>
      <c r="V30" s="108">
        <v>231758</v>
      </c>
      <c r="W30" s="108">
        <v>207211</v>
      </c>
      <c r="X30" s="66">
        <v>64741</v>
      </c>
      <c r="Y30" s="66">
        <v>185616</v>
      </c>
      <c r="Z30" s="66"/>
      <c r="AA30" s="66"/>
    </row>
    <row r="31" spans="1:27">
      <c r="A31" s="108"/>
      <c r="B31" s="108"/>
      <c r="C31" s="108"/>
      <c r="D31" s="108"/>
      <c r="E31" s="108" t="s">
        <v>16</v>
      </c>
      <c r="F31" s="108">
        <f t="shared" si="0"/>
        <v>231871</v>
      </c>
      <c r="G31" s="108">
        <f t="shared" si="0"/>
        <v>320100</v>
      </c>
      <c r="H31" s="108">
        <f t="shared" si="0"/>
        <v>312620</v>
      </c>
      <c r="I31" s="108">
        <f t="shared" si="0"/>
        <v>235480</v>
      </c>
      <c r="J31" s="108">
        <f t="shared" si="0"/>
        <v>281458</v>
      </c>
      <c r="K31" s="108">
        <f t="shared" si="0"/>
        <v>368171</v>
      </c>
      <c r="L31" s="108"/>
      <c r="M31" s="66"/>
      <c r="N31" s="66"/>
      <c r="O31" s="66"/>
      <c r="P31" s="66" t="s">
        <v>14</v>
      </c>
      <c r="Q31" s="108">
        <v>18463</v>
      </c>
      <c r="R31" s="108">
        <v>23785</v>
      </c>
      <c r="S31" s="108">
        <v>31777</v>
      </c>
      <c r="T31" s="108">
        <v>23336</v>
      </c>
      <c r="U31" s="108">
        <v>26675</v>
      </c>
      <c r="V31" s="108">
        <v>32262</v>
      </c>
      <c r="W31" s="108">
        <v>22435</v>
      </c>
      <c r="X31" s="66">
        <v>3308</v>
      </c>
      <c r="Y31" s="66">
        <v>5112</v>
      </c>
      <c r="Z31" s="66"/>
      <c r="AA31" s="66"/>
    </row>
    <row r="32" spans="1:27">
      <c r="A32" s="108"/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66"/>
      <c r="N32" s="66"/>
      <c r="O32" s="66"/>
      <c r="P32" s="66" t="s">
        <v>15</v>
      </c>
      <c r="Q32" s="108">
        <v>1017</v>
      </c>
      <c r="R32" s="108">
        <v>1433</v>
      </c>
      <c r="S32" s="108">
        <v>1807</v>
      </c>
      <c r="T32" s="108">
        <v>1148</v>
      </c>
      <c r="U32" s="108">
        <v>1633</v>
      </c>
      <c r="V32" s="108">
        <v>1413</v>
      </c>
      <c r="W32" s="108">
        <v>921</v>
      </c>
      <c r="X32" s="66">
        <v>107</v>
      </c>
      <c r="Y32" s="66">
        <v>291</v>
      </c>
      <c r="Z32" s="66"/>
      <c r="AA32" s="66"/>
    </row>
    <row r="33" spans="1:27">
      <c r="A33" s="108"/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66"/>
      <c r="N33" s="66"/>
      <c r="O33" s="66"/>
      <c r="P33" s="66" t="s">
        <v>16</v>
      </c>
      <c r="Q33" s="108">
        <v>71950</v>
      </c>
      <c r="R33" s="108">
        <v>61074</v>
      </c>
      <c r="S33" s="108">
        <v>98851</v>
      </c>
      <c r="T33" s="108">
        <v>86775</v>
      </c>
      <c r="U33" s="108">
        <v>75911</v>
      </c>
      <c r="V33" s="108">
        <v>67089</v>
      </c>
      <c r="W33" s="108">
        <v>64324</v>
      </c>
      <c r="X33" s="66">
        <v>7074</v>
      </c>
      <c r="Y33" s="66">
        <v>23952</v>
      </c>
      <c r="Z33" s="66"/>
      <c r="AA33" s="66"/>
    </row>
    <row r="34" spans="1:27">
      <c r="A34" s="108"/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66"/>
      <c r="N34" s="66"/>
      <c r="O34" s="66"/>
      <c r="P34" s="66" t="s">
        <v>65</v>
      </c>
      <c r="Q34" s="108">
        <v>5492</v>
      </c>
      <c r="R34" s="108">
        <v>8151</v>
      </c>
      <c r="S34" s="108">
        <v>7254</v>
      </c>
      <c r="T34" s="108">
        <v>3412</v>
      </c>
      <c r="U34" s="108">
        <v>7433</v>
      </c>
      <c r="V34" s="108">
        <v>9679</v>
      </c>
      <c r="W34" s="108">
        <v>5354</v>
      </c>
      <c r="X34" s="66">
        <v>616</v>
      </c>
      <c r="Y34" s="66">
        <v>4783</v>
      </c>
      <c r="Z34" s="66"/>
      <c r="AA34" s="66"/>
    </row>
    <row r="35" spans="1:27">
      <c r="A35" s="108"/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66"/>
      <c r="N35" s="66"/>
      <c r="O35" s="66"/>
      <c r="P35" s="66" t="s">
        <v>66</v>
      </c>
      <c r="Q35" s="108">
        <v>242110</v>
      </c>
      <c r="R35" s="108">
        <v>181539</v>
      </c>
      <c r="S35" s="108">
        <v>240185</v>
      </c>
      <c r="T35" s="108">
        <v>321230</v>
      </c>
      <c r="U35" s="108">
        <v>246302</v>
      </c>
      <c r="V35" s="108">
        <v>176864</v>
      </c>
      <c r="W35" s="108">
        <v>173848</v>
      </c>
      <c r="X35" s="66">
        <v>53828</v>
      </c>
      <c r="Y35" s="66">
        <v>100299</v>
      </c>
      <c r="Z35" s="66"/>
      <c r="AA35" s="66"/>
    </row>
    <row r="36" spans="1:27">
      <c r="A36" s="108"/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</row>
    <row r="37" spans="1:27"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</row>
    <row r="38" spans="1:27">
      <c r="M38" s="66"/>
      <c r="N38" s="66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</row>
    <row r="39" spans="1:27">
      <c r="M39" s="66"/>
      <c r="N39" s="66"/>
      <c r="O39" s="66"/>
      <c r="P39" s="66"/>
      <c r="Q39" s="66"/>
      <c r="R39" s="66"/>
    </row>
  </sheetData>
  <sheetProtection algorithmName="SHA-512" hashValue="1d9+w/oy6CxkXxeYeXo8ANle9vb33rSQkzQdK1DbELkalKkDiNXDiYPI5+EjRZB0ufgB/ygd4+5gV5pgNqYGvA==" saltValue="AmES0meHqK6/392gwRvr1A==" spinCount="100000" sheet="1" objects="1" scenarios="1" formatCells="0" formatColumns="0" formatRows="0" insertColumns="0" insertRows="0" insertHyperlinks="0" deleteColumns="0" deleteRows="0" sort="0" autoFilter="0" pivotTables="0"/>
  <mergeCells count="10">
    <mergeCell ref="M5:M10"/>
    <mergeCell ref="M11:M16"/>
    <mergeCell ref="I6:I7"/>
    <mergeCell ref="H6:H7"/>
    <mergeCell ref="G6:G7"/>
    <mergeCell ref="B12:B15"/>
    <mergeCell ref="B8:B11"/>
    <mergeCell ref="D6:D7"/>
    <mergeCell ref="E6:E7"/>
    <mergeCell ref="F6:F7"/>
  </mergeCells>
  <phoneticPr fontId="41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AF40"/>
  <sheetViews>
    <sheetView showGridLines="0" zoomScale="90" zoomScaleNormal="90" workbookViewId="0">
      <selection activeCell="H59" sqref="H59"/>
    </sheetView>
  </sheetViews>
  <sheetFormatPr defaultRowHeight="15"/>
  <cols>
    <col min="1" max="1" width="9.140625" style="8"/>
    <col min="2" max="2" width="6.28515625" style="8" customWidth="1"/>
    <col min="3" max="3" width="13.42578125" style="8" bestFit="1" customWidth="1"/>
    <col min="4" max="5" width="14.140625" style="8" bestFit="1" customWidth="1"/>
    <col min="6" max="6" width="12.5703125" style="8" bestFit="1" customWidth="1"/>
    <col min="7" max="7" width="13.5703125" style="8" bestFit="1" customWidth="1"/>
    <col min="8" max="9" width="14.140625" style="8" bestFit="1" customWidth="1"/>
    <col min="10" max="10" width="12.28515625" style="8" bestFit="1" customWidth="1"/>
    <col min="11" max="11" width="13.42578125" style="8" bestFit="1" customWidth="1"/>
    <col min="12" max="12" width="12.28515625" style="8" bestFit="1" customWidth="1"/>
    <col min="13" max="13" width="6.28515625" style="8" customWidth="1"/>
    <col min="14" max="14" width="13.42578125" style="8" bestFit="1" customWidth="1"/>
    <col min="15" max="15" width="14.140625" style="8" bestFit="1" customWidth="1"/>
    <col min="16" max="16" width="13.5703125" style="8" bestFit="1" customWidth="1"/>
    <col min="17" max="21" width="14.140625" style="8" bestFit="1" customWidth="1"/>
    <col min="22" max="22" width="12.5703125" style="8" bestFit="1" customWidth="1"/>
    <col min="23" max="23" width="11.28515625" style="8" bestFit="1" customWidth="1"/>
    <col min="24" max="16384" width="9.140625" style="8"/>
  </cols>
  <sheetData>
    <row r="2" spans="2:32">
      <c r="B2" s="25" t="s">
        <v>5</v>
      </c>
      <c r="M2" s="9" t="s">
        <v>95</v>
      </c>
    </row>
    <row r="4" spans="2:32" ht="15.75" thickBot="1">
      <c r="B4" s="9" t="s">
        <v>94</v>
      </c>
      <c r="N4" s="1"/>
      <c r="O4" s="78" t="s">
        <v>67</v>
      </c>
      <c r="P4" s="96" t="s">
        <v>103</v>
      </c>
      <c r="Q4" s="98" t="s">
        <v>112</v>
      </c>
      <c r="R4" s="104" t="s">
        <v>134</v>
      </c>
      <c r="S4" s="105" t="s">
        <v>138</v>
      </c>
      <c r="T4" s="116" t="s">
        <v>162</v>
      </c>
      <c r="U4" s="118" t="s">
        <v>172</v>
      </c>
      <c r="V4" s="139" t="s">
        <v>173</v>
      </c>
      <c r="W4" s="143" t="s">
        <v>186</v>
      </c>
      <c r="X4" s="80"/>
      <c r="Y4" s="80"/>
      <c r="Z4" s="80"/>
      <c r="AA4" s="80"/>
      <c r="AB4" s="80"/>
      <c r="AC4" s="80"/>
      <c r="AD4" s="80"/>
      <c r="AE4" s="80"/>
      <c r="AF4" s="80"/>
    </row>
    <row r="5" spans="2:32" ht="15" customHeight="1">
      <c r="D5" s="9"/>
      <c r="M5" s="159" t="s">
        <v>24</v>
      </c>
      <c r="N5" s="10" t="s">
        <v>13</v>
      </c>
      <c r="O5" s="18">
        <v>1067957</v>
      </c>
      <c r="P5" s="18">
        <v>621369</v>
      </c>
      <c r="Q5" s="18">
        <v>781061</v>
      </c>
      <c r="R5" s="18">
        <v>762698</v>
      </c>
      <c r="S5" s="18">
        <v>1125525</v>
      </c>
      <c r="T5" s="18">
        <v>640971</v>
      </c>
      <c r="U5" s="18">
        <v>575426</v>
      </c>
      <c r="V5" s="18">
        <v>186279</v>
      </c>
      <c r="W5" s="18">
        <v>478141</v>
      </c>
      <c r="X5" s="80"/>
      <c r="Y5" s="80"/>
      <c r="Z5" s="80"/>
      <c r="AA5" s="80"/>
      <c r="AB5" s="80"/>
      <c r="AC5" s="80"/>
      <c r="AD5" s="80"/>
      <c r="AE5" s="80"/>
      <c r="AF5" s="80"/>
    </row>
    <row r="6" spans="2:32">
      <c r="C6" s="1"/>
      <c r="D6" s="161" t="s">
        <v>9</v>
      </c>
      <c r="E6" s="163" t="s">
        <v>10</v>
      </c>
      <c r="F6" s="163" t="s">
        <v>11</v>
      </c>
      <c r="G6" s="157" t="s">
        <v>12</v>
      </c>
      <c r="H6" s="163" t="s">
        <v>25</v>
      </c>
      <c r="I6" s="163" t="s">
        <v>75</v>
      </c>
      <c r="M6" s="159"/>
      <c r="N6" s="10" t="s">
        <v>14</v>
      </c>
      <c r="O6" s="19">
        <v>41984</v>
      </c>
      <c r="P6" s="19">
        <v>56611</v>
      </c>
      <c r="Q6" s="19">
        <v>73276</v>
      </c>
      <c r="R6" s="19">
        <v>52529</v>
      </c>
      <c r="S6" s="19">
        <v>60997</v>
      </c>
      <c r="T6" s="19">
        <v>73635</v>
      </c>
      <c r="U6" s="19">
        <v>53647</v>
      </c>
      <c r="V6" s="19">
        <v>6899</v>
      </c>
      <c r="W6" s="19">
        <v>11149</v>
      </c>
      <c r="X6" s="80"/>
      <c r="Y6" s="80"/>
      <c r="Z6" s="80"/>
      <c r="AA6" s="80"/>
      <c r="AB6" s="80"/>
      <c r="AC6" s="80"/>
      <c r="AD6" s="80"/>
      <c r="AE6" s="80"/>
      <c r="AF6" s="80"/>
    </row>
    <row r="7" spans="2:32" ht="15" customHeight="1" thickBot="1">
      <c r="C7" s="1"/>
      <c r="D7" s="162"/>
      <c r="E7" s="164"/>
      <c r="F7" s="164"/>
      <c r="G7" s="158"/>
      <c r="H7" s="164"/>
      <c r="I7" s="164"/>
      <c r="M7" s="159"/>
      <c r="N7" s="10" t="s">
        <v>15</v>
      </c>
      <c r="O7" s="19">
        <v>2182</v>
      </c>
      <c r="P7" s="19">
        <v>2391</v>
      </c>
      <c r="Q7" s="19">
        <v>2830</v>
      </c>
      <c r="R7" s="19">
        <v>2208</v>
      </c>
      <c r="S7" s="19">
        <v>3350</v>
      </c>
      <c r="T7" s="19">
        <v>2880</v>
      </c>
      <c r="U7" s="19">
        <v>1757</v>
      </c>
      <c r="V7" s="19">
        <v>184</v>
      </c>
      <c r="W7" s="19">
        <v>477</v>
      </c>
      <c r="X7" s="80"/>
      <c r="Y7" s="80"/>
      <c r="Z7" s="80"/>
      <c r="AA7" s="80"/>
      <c r="AB7" s="80"/>
      <c r="AC7" s="80"/>
      <c r="AD7" s="80"/>
      <c r="AE7" s="80"/>
      <c r="AF7" s="80"/>
    </row>
    <row r="8" spans="2:32">
      <c r="B8" s="154" t="s">
        <v>24</v>
      </c>
      <c r="C8" s="10" t="s">
        <v>13</v>
      </c>
      <c r="D8" s="91">
        <v>482512</v>
      </c>
      <c r="E8" s="68">
        <v>565322</v>
      </c>
      <c r="F8" s="67">
        <v>781733</v>
      </c>
      <c r="G8" s="68">
        <v>575281</v>
      </c>
      <c r="H8" s="67">
        <v>718475</v>
      </c>
      <c r="I8" s="68">
        <v>767224</v>
      </c>
      <c r="M8" s="159"/>
      <c r="N8" s="10" t="s">
        <v>16</v>
      </c>
      <c r="O8" s="19">
        <v>179445</v>
      </c>
      <c r="P8" s="19">
        <v>184331</v>
      </c>
      <c r="Q8" s="19">
        <v>258487</v>
      </c>
      <c r="R8" s="19">
        <v>217238</v>
      </c>
      <c r="S8" s="19">
        <v>192672</v>
      </c>
      <c r="T8" s="19">
        <v>199587</v>
      </c>
      <c r="U8" s="19">
        <v>157338</v>
      </c>
      <c r="V8" s="19">
        <v>14843</v>
      </c>
      <c r="W8" s="19">
        <v>48675</v>
      </c>
      <c r="X8" s="80"/>
      <c r="Y8" s="80"/>
      <c r="Z8" s="80"/>
      <c r="AA8" s="80"/>
      <c r="AB8" s="80"/>
      <c r="AC8" s="80"/>
      <c r="AD8" s="80"/>
      <c r="AE8" s="80"/>
      <c r="AF8" s="80"/>
    </row>
    <row r="9" spans="2:32">
      <c r="B9" s="155"/>
      <c r="C9" s="10" t="s">
        <v>14</v>
      </c>
      <c r="D9" s="92">
        <v>39779</v>
      </c>
      <c r="E9" s="70">
        <v>31974</v>
      </c>
      <c r="F9" s="69">
        <v>36559</v>
      </c>
      <c r="G9" s="70">
        <v>50487</v>
      </c>
      <c r="H9" s="69">
        <v>59297</v>
      </c>
      <c r="I9" s="70">
        <v>45941</v>
      </c>
      <c r="M9" s="159"/>
      <c r="N9" s="10" t="s">
        <v>65</v>
      </c>
      <c r="O9" s="50">
        <v>15312</v>
      </c>
      <c r="P9" s="50">
        <v>23885</v>
      </c>
      <c r="Q9" s="50">
        <v>20125</v>
      </c>
      <c r="R9" s="50">
        <v>10190</v>
      </c>
      <c r="S9" s="50">
        <v>21154</v>
      </c>
      <c r="T9" s="50">
        <v>27920</v>
      </c>
      <c r="U9" s="50">
        <v>15399</v>
      </c>
      <c r="V9" s="50">
        <v>1604</v>
      </c>
      <c r="W9" s="50">
        <v>11497</v>
      </c>
      <c r="X9" s="80"/>
      <c r="Y9" s="80"/>
      <c r="Z9" s="80"/>
      <c r="AA9" s="80"/>
      <c r="AB9" s="80"/>
      <c r="AC9" s="80"/>
      <c r="AD9" s="80"/>
      <c r="AE9" s="80"/>
      <c r="AF9" s="80"/>
    </row>
    <row r="10" spans="2:32">
      <c r="B10" s="155"/>
      <c r="C10" s="10" t="s">
        <v>15</v>
      </c>
      <c r="D10" s="92">
        <v>242322</v>
      </c>
      <c r="E10" s="70">
        <v>214418</v>
      </c>
      <c r="F10" s="69">
        <v>198657</v>
      </c>
      <c r="G10" s="70">
        <v>185493</v>
      </c>
      <c r="H10" s="69">
        <v>262371</v>
      </c>
      <c r="I10" s="70">
        <v>225018</v>
      </c>
      <c r="M10" s="159"/>
      <c r="N10" s="10" t="s">
        <v>66</v>
      </c>
      <c r="O10" s="50">
        <v>787652</v>
      </c>
      <c r="P10" s="50">
        <v>781460</v>
      </c>
      <c r="Q10" s="50">
        <v>851223</v>
      </c>
      <c r="R10" s="50">
        <v>1092508</v>
      </c>
      <c r="S10" s="50">
        <v>776648</v>
      </c>
      <c r="T10" s="50">
        <v>719498</v>
      </c>
      <c r="U10" s="50">
        <v>524907</v>
      </c>
      <c r="V10" s="50">
        <v>98878</v>
      </c>
      <c r="W10" s="50">
        <v>260629</v>
      </c>
      <c r="X10" s="80"/>
      <c r="Y10" s="80"/>
      <c r="Z10" s="80"/>
      <c r="AA10" s="80"/>
      <c r="AB10" s="80"/>
      <c r="AC10" s="80"/>
      <c r="AD10" s="80"/>
      <c r="AE10" s="80"/>
      <c r="AF10" s="80"/>
    </row>
    <row r="11" spans="2:32" ht="15" customHeight="1">
      <c r="B11" s="156"/>
      <c r="C11" s="10" t="s">
        <v>16</v>
      </c>
      <c r="D11" s="92">
        <v>834979</v>
      </c>
      <c r="E11" s="70">
        <v>1188194</v>
      </c>
      <c r="F11" s="69">
        <v>872733</v>
      </c>
      <c r="G11" s="70">
        <v>811905</v>
      </c>
      <c r="H11" s="69">
        <v>936133</v>
      </c>
      <c r="I11" s="70">
        <v>1322219</v>
      </c>
      <c r="M11" s="159" t="s">
        <v>23</v>
      </c>
      <c r="N11" s="10" t="s">
        <v>13</v>
      </c>
      <c r="O11" s="20">
        <v>31385</v>
      </c>
      <c r="P11" s="20">
        <v>23581</v>
      </c>
      <c r="Q11" s="20">
        <v>37587</v>
      </c>
      <c r="R11" s="20">
        <v>54672</v>
      </c>
      <c r="S11" s="20">
        <v>32091</v>
      </c>
      <c r="T11" s="20">
        <v>28331</v>
      </c>
      <c r="U11" s="20">
        <v>167060</v>
      </c>
      <c r="V11" s="20">
        <v>585932</v>
      </c>
      <c r="W11" s="20">
        <v>286365</v>
      </c>
      <c r="X11" s="80"/>
      <c r="Y11" s="80"/>
      <c r="Z11" s="80"/>
      <c r="AA11" s="80"/>
      <c r="AB11" s="80"/>
      <c r="AC11" s="80"/>
      <c r="AD11" s="80"/>
      <c r="AE11" s="80"/>
      <c r="AF11" s="80"/>
    </row>
    <row r="12" spans="2:32" ht="15" customHeight="1">
      <c r="B12" s="152" t="s">
        <v>23</v>
      </c>
      <c r="C12" s="10" t="s">
        <v>13</v>
      </c>
      <c r="D12" s="93">
        <v>9403</v>
      </c>
      <c r="E12" s="72">
        <v>23095</v>
      </c>
      <c r="F12" s="71">
        <v>20411</v>
      </c>
      <c r="G12" s="72">
        <v>17623</v>
      </c>
      <c r="H12" s="71">
        <v>25557</v>
      </c>
      <c r="I12" s="72">
        <v>49332</v>
      </c>
      <c r="M12" s="159"/>
      <c r="N12" s="10" t="s">
        <v>14</v>
      </c>
      <c r="O12" s="21">
        <v>2947</v>
      </c>
      <c r="P12" s="21">
        <v>3351</v>
      </c>
      <c r="Q12" s="21">
        <v>4078</v>
      </c>
      <c r="R12" s="21">
        <v>4125</v>
      </c>
      <c r="S12" s="21">
        <v>4376</v>
      </c>
      <c r="T12" s="21">
        <v>4515</v>
      </c>
      <c r="U12" s="21">
        <v>19702</v>
      </c>
      <c r="V12" s="21">
        <v>23288</v>
      </c>
      <c r="W12" s="21">
        <v>19261</v>
      </c>
      <c r="X12" s="80"/>
      <c r="Y12" s="80"/>
      <c r="Z12" s="80"/>
      <c r="AA12" s="80"/>
      <c r="AB12" s="80"/>
      <c r="AC12" s="80"/>
      <c r="AD12" s="80"/>
      <c r="AE12" s="80"/>
      <c r="AF12" s="80"/>
    </row>
    <row r="13" spans="2:32" ht="15" customHeight="1">
      <c r="B13" s="153"/>
      <c r="C13" s="10" t="s">
        <v>14</v>
      </c>
      <c r="D13" s="94">
        <v>1200</v>
      </c>
      <c r="E13" s="74">
        <v>1899</v>
      </c>
      <c r="F13" s="73">
        <v>2047</v>
      </c>
      <c r="G13" s="74">
        <v>1889</v>
      </c>
      <c r="H13" s="73">
        <v>2916</v>
      </c>
      <c r="I13" s="74">
        <v>3186</v>
      </c>
      <c r="M13" s="159"/>
      <c r="N13" s="10" t="s">
        <v>15</v>
      </c>
      <c r="O13" s="21">
        <v>25</v>
      </c>
      <c r="P13" s="21">
        <v>65</v>
      </c>
      <c r="Q13" s="21">
        <v>65</v>
      </c>
      <c r="R13" s="21">
        <v>89</v>
      </c>
      <c r="S13" s="21">
        <v>90</v>
      </c>
      <c r="T13" s="21">
        <v>172</v>
      </c>
      <c r="U13" s="21">
        <v>374</v>
      </c>
      <c r="V13" s="21">
        <v>335</v>
      </c>
      <c r="W13" s="21">
        <v>404</v>
      </c>
      <c r="X13" s="80"/>
      <c r="Y13" s="80"/>
    </row>
    <row r="14" spans="2:32">
      <c r="B14" s="153"/>
      <c r="C14" s="10" t="s">
        <v>15</v>
      </c>
      <c r="D14" s="94">
        <v>5134</v>
      </c>
      <c r="E14" s="74">
        <v>12917</v>
      </c>
      <c r="F14" s="73">
        <v>9505</v>
      </c>
      <c r="G14" s="74">
        <v>4018</v>
      </c>
      <c r="H14" s="73">
        <v>8597</v>
      </c>
      <c r="I14" s="74">
        <v>18006</v>
      </c>
      <c r="M14" s="159"/>
      <c r="N14" s="10" t="s">
        <v>16</v>
      </c>
      <c r="O14" s="21">
        <v>12113</v>
      </c>
      <c r="P14" s="21">
        <v>5140</v>
      </c>
      <c r="Q14" s="21">
        <v>13043</v>
      </c>
      <c r="R14" s="21">
        <v>20389</v>
      </c>
      <c r="S14" s="21">
        <v>16297</v>
      </c>
      <c r="T14" s="21">
        <v>5222</v>
      </c>
      <c r="U14" s="21">
        <v>56657</v>
      </c>
      <c r="V14" s="21">
        <v>71329</v>
      </c>
      <c r="W14" s="21">
        <v>43262</v>
      </c>
    </row>
    <row r="15" spans="2:32" ht="15.75" thickBot="1">
      <c r="B15" s="160"/>
      <c r="C15" s="10" t="s">
        <v>16</v>
      </c>
      <c r="D15" s="95">
        <v>11710</v>
      </c>
      <c r="E15" s="76">
        <v>23801</v>
      </c>
      <c r="F15" s="75">
        <v>24520</v>
      </c>
      <c r="G15" s="76">
        <v>10021</v>
      </c>
      <c r="H15" s="75">
        <v>13108</v>
      </c>
      <c r="I15" s="76">
        <v>41959</v>
      </c>
      <c r="M15" s="159"/>
      <c r="N15" s="10" t="s">
        <v>65</v>
      </c>
      <c r="O15" s="21">
        <v>184</v>
      </c>
      <c r="P15" s="21">
        <v>601</v>
      </c>
      <c r="Q15" s="21">
        <v>484</v>
      </c>
      <c r="R15" s="21">
        <v>207</v>
      </c>
      <c r="S15" s="21">
        <v>419</v>
      </c>
      <c r="T15" s="21">
        <v>760</v>
      </c>
      <c r="U15" s="21">
        <v>6809</v>
      </c>
      <c r="V15" s="21">
        <v>2270</v>
      </c>
      <c r="W15" s="21">
        <v>2244</v>
      </c>
    </row>
    <row r="16" spans="2:32" ht="15.75" thickBot="1">
      <c r="M16" s="159"/>
      <c r="N16" s="10" t="s">
        <v>66</v>
      </c>
      <c r="O16" s="22">
        <v>13899</v>
      </c>
      <c r="P16" s="22">
        <v>10338</v>
      </c>
      <c r="Q16" s="22">
        <v>11346</v>
      </c>
      <c r="R16" s="22">
        <v>20234</v>
      </c>
      <c r="S16" s="22">
        <v>13964</v>
      </c>
      <c r="T16" s="22">
        <v>9238</v>
      </c>
      <c r="U16" s="22">
        <v>58991</v>
      </c>
      <c r="V16" s="22">
        <v>158067</v>
      </c>
      <c r="W16" s="22">
        <v>44958</v>
      </c>
    </row>
    <row r="18" spans="1:26">
      <c r="B18" s="9" t="s">
        <v>97</v>
      </c>
      <c r="M18" s="9" t="s">
        <v>98</v>
      </c>
    </row>
    <row r="19" spans="1:26">
      <c r="L19" s="66"/>
    </row>
    <row r="20" spans="1:26">
      <c r="L20" s="66"/>
      <c r="Z20" s="141"/>
    </row>
    <row r="21" spans="1:26">
      <c r="L21" s="66"/>
      <c r="M21" s="77"/>
      <c r="Z21" s="141"/>
    </row>
    <row r="22" spans="1:26">
      <c r="L22" s="66"/>
      <c r="M22" s="66"/>
      <c r="Z22" s="141"/>
    </row>
    <row r="23" spans="1:26">
      <c r="L23" s="66"/>
      <c r="X23" s="141"/>
      <c r="Y23" s="141"/>
      <c r="Z23" s="141"/>
    </row>
    <row r="24" spans="1:26">
      <c r="L24" s="66"/>
      <c r="X24" s="122"/>
      <c r="Y24" s="122"/>
      <c r="Z24" s="141"/>
    </row>
    <row r="25" spans="1:26">
      <c r="L25" s="66"/>
      <c r="X25" s="122"/>
      <c r="Y25" s="122"/>
      <c r="Z25" s="141"/>
    </row>
    <row r="26" spans="1:26">
      <c r="L26" s="66"/>
      <c r="O26" s="141"/>
      <c r="P26" s="141"/>
      <c r="Q26" s="141"/>
      <c r="R26" s="141"/>
      <c r="S26" s="141"/>
      <c r="T26" s="141"/>
      <c r="U26" s="141"/>
      <c r="V26" s="141"/>
      <c r="W26" s="141"/>
      <c r="X26" s="122" t="s">
        <v>173</v>
      </c>
      <c r="Y26" s="122"/>
      <c r="Z26" s="141"/>
    </row>
    <row r="27" spans="1:26">
      <c r="L27" s="66"/>
      <c r="N27" s="66"/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</row>
    <row r="28" spans="1:26">
      <c r="A28" s="66"/>
      <c r="B28" s="66"/>
      <c r="C28" s="66" t="s">
        <v>9</v>
      </c>
      <c r="D28" s="66" t="s">
        <v>10</v>
      </c>
      <c r="E28" s="66" t="s">
        <v>11</v>
      </c>
      <c r="F28" s="66" t="s">
        <v>12</v>
      </c>
      <c r="G28" s="66" t="s">
        <v>25</v>
      </c>
      <c r="H28" s="66" t="s">
        <v>75</v>
      </c>
      <c r="I28" s="121"/>
      <c r="J28" s="121"/>
      <c r="L28" s="66"/>
      <c r="N28" s="66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</row>
    <row r="29" spans="1:26">
      <c r="A29" s="66"/>
      <c r="B29" s="66" t="s">
        <v>13</v>
      </c>
      <c r="C29" s="108">
        <f t="shared" ref="C29:H32" si="0">D8</f>
        <v>482512</v>
      </c>
      <c r="D29" s="108">
        <f t="shared" si="0"/>
        <v>565322</v>
      </c>
      <c r="E29" s="108">
        <f t="shared" si="0"/>
        <v>781733</v>
      </c>
      <c r="F29" s="108">
        <f t="shared" si="0"/>
        <v>575281</v>
      </c>
      <c r="G29" s="108">
        <f t="shared" si="0"/>
        <v>718475</v>
      </c>
      <c r="H29" s="108">
        <f t="shared" si="0"/>
        <v>767224</v>
      </c>
      <c r="I29" s="121"/>
      <c r="J29" s="121"/>
      <c r="M29" s="66"/>
      <c r="N29" s="66"/>
      <c r="O29" s="122"/>
      <c r="P29" s="122"/>
      <c r="Q29" s="122" t="s">
        <v>67</v>
      </c>
      <c r="R29" s="122" t="s">
        <v>103</v>
      </c>
      <c r="S29" s="122" t="s">
        <v>112</v>
      </c>
      <c r="T29" s="109" t="s">
        <v>134</v>
      </c>
      <c r="U29" s="109" t="s">
        <v>138</v>
      </c>
      <c r="V29" s="109" t="s">
        <v>162</v>
      </c>
      <c r="W29" s="122" t="s">
        <v>172</v>
      </c>
      <c r="X29" s="122" t="s">
        <v>173</v>
      </c>
      <c r="Y29" s="122" t="s">
        <v>186</v>
      </c>
      <c r="Z29" s="122"/>
    </row>
    <row r="30" spans="1:26">
      <c r="A30" s="66"/>
      <c r="B30" s="66" t="s">
        <v>14</v>
      </c>
      <c r="C30" s="108">
        <f t="shared" si="0"/>
        <v>39779</v>
      </c>
      <c r="D30" s="108">
        <f t="shared" si="0"/>
        <v>31974</v>
      </c>
      <c r="E30" s="108">
        <f t="shared" si="0"/>
        <v>36559</v>
      </c>
      <c r="F30" s="108">
        <f t="shared" si="0"/>
        <v>50487</v>
      </c>
      <c r="G30" s="108">
        <f t="shared" si="0"/>
        <v>59297</v>
      </c>
      <c r="H30" s="108">
        <f t="shared" si="0"/>
        <v>45941</v>
      </c>
      <c r="I30" s="121"/>
      <c r="J30" s="121"/>
      <c r="M30" s="66"/>
      <c r="N30" s="66" t="s">
        <v>17</v>
      </c>
      <c r="O30" s="122"/>
      <c r="P30" s="122" t="s">
        <v>13</v>
      </c>
      <c r="Q30" s="109">
        <v>1067957</v>
      </c>
      <c r="R30" s="109">
        <v>621369</v>
      </c>
      <c r="S30" s="109">
        <v>781061</v>
      </c>
      <c r="T30" s="109">
        <v>762698</v>
      </c>
      <c r="U30" s="109">
        <v>1125525</v>
      </c>
      <c r="V30" s="109">
        <v>640971</v>
      </c>
      <c r="W30" s="124">
        <v>575426</v>
      </c>
      <c r="X30" s="122">
        <v>186279</v>
      </c>
      <c r="Y30" s="122">
        <v>478141</v>
      </c>
      <c r="Z30" s="122"/>
    </row>
    <row r="31" spans="1:26">
      <c r="A31" s="66"/>
      <c r="B31" s="66" t="s">
        <v>15</v>
      </c>
      <c r="C31" s="108">
        <f t="shared" si="0"/>
        <v>242322</v>
      </c>
      <c r="D31" s="108">
        <f t="shared" si="0"/>
        <v>214418</v>
      </c>
      <c r="E31" s="108">
        <f t="shared" si="0"/>
        <v>198657</v>
      </c>
      <c r="F31" s="108">
        <f t="shared" si="0"/>
        <v>185493</v>
      </c>
      <c r="G31" s="108">
        <f t="shared" si="0"/>
        <v>262371</v>
      </c>
      <c r="H31" s="108">
        <f t="shared" si="0"/>
        <v>225018</v>
      </c>
      <c r="I31" s="121"/>
      <c r="J31" s="121"/>
      <c r="M31" s="77"/>
      <c r="N31" s="66"/>
      <c r="O31" s="122"/>
      <c r="P31" s="122" t="s">
        <v>14</v>
      </c>
      <c r="Q31" s="109">
        <v>41984</v>
      </c>
      <c r="R31" s="109">
        <v>56611</v>
      </c>
      <c r="S31" s="109">
        <v>73276</v>
      </c>
      <c r="T31" s="109">
        <v>52529</v>
      </c>
      <c r="U31" s="109">
        <v>60997</v>
      </c>
      <c r="V31" s="109">
        <v>73635</v>
      </c>
      <c r="W31" s="124">
        <v>53647</v>
      </c>
      <c r="X31" s="122">
        <v>6899</v>
      </c>
      <c r="Y31" s="122">
        <v>11149</v>
      </c>
      <c r="Z31" s="122"/>
    </row>
    <row r="32" spans="1:26">
      <c r="A32" s="66"/>
      <c r="B32" s="66" t="s">
        <v>16</v>
      </c>
      <c r="C32" s="108">
        <f t="shared" si="0"/>
        <v>834979</v>
      </c>
      <c r="D32" s="108">
        <f t="shared" si="0"/>
        <v>1188194</v>
      </c>
      <c r="E32" s="108">
        <f t="shared" si="0"/>
        <v>872733</v>
      </c>
      <c r="F32" s="108">
        <f t="shared" si="0"/>
        <v>811905</v>
      </c>
      <c r="G32" s="108">
        <f t="shared" si="0"/>
        <v>936133</v>
      </c>
      <c r="H32" s="108">
        <f t="shared" si="0"/>
        <v>1322219</v>
      </c>
      <c r="I32" s="121"/>
      <c r="J32" s="121"/>
      <c r="M32" s="77"/>
      <c r="N32" s="66"/>
      <c r="O32" s="122"/>
      <c r="P32" s="122" t="s">
        <v>15</v>
      </c>
      <c r="Q32" s="109">
        <v>2182</v>
      </c>
      <c r="R32" s="109">
        <v>2391</v>
      </c>
      <c r="S32" s="109">
        <v>2830</v>
      </c>
      <c r="T32" s="109">
        <v>2208</v>
      </c>
      <c r="U32" s="109">
        <v>3350</v>
      </c>
      <c r="V32" s="109">
        <v>2880</v>
      </c>
      <c r="W32" s="124">
        <v>1757</v>
      </c>
      <c r="X32" s="122">
        <v>184</v>
      </c>
      <c r="Y32" s="122">
        <v>477</v>
      </c>
      <c r="Z32" s="122"/>
    </row>
    <row r="33" spans="1:26">
      <c r="A33" s="66"/>
      <c r="B33" s="121"/>
      <c r="C33" s="121"/>
      <c r="D33" s="121"/>
      <c r="E33" s="121"/>
      <c r="F33" s="121"/>
      <c r="G33" s="121"/>
      <c r="H33" s="121"/>
      <c r="I33" s="121"/>
      <c r="J33" s="121"/>
      <c r="N33" s="66"/>
      <c r="O33" s="122"/>
      <c r="P33" s="122" t="s">
        <v>16</v>
      </c>
      <c r="Q33" s="109">
        <v>179445</v>
      </c>
      <c r="R33" s="109">
        <v>184331</v>
      </c>
      <c r="S33" s="109">
        <v>258487</v>
      </c>
      <c r="T33" s="109">
        <v>217238</v>
      </c>
      <c r="U33" s="109">
        <v>192672</v>
      </c>
      <c r="V33" s="109">
        <v>199587</v>
      </c>
      <c r="W33" s="124">
        <v>157338</v>
      </c>
      <c r="X33" s="122">
        <v>14843</v>
      </c>
      <c r="Y33" s="122">
        <v>48675</v>
      </c>
      <c r="Z33" s="122"/>
    </row>
    <row r="34" spans="1:26">
      <c r="B34" s="121"/>
      <c r="C34" s="121"/>
      <c r="D34" s="121"/>
      <c r="E34" s="121"/>
      <c r="F34" s="121"/>
      <c r="G34" s="121"/>
      <c r="H34" s="121"/>
      <c r="I34" s="121"/>
      <c r="J34" s="121"/>
      <c r="N34" s="66"/>
      <c r="O34" s="122"/>
      <c r="P34" s="122" t="s">
        <v>65</v>
      </c>
      <c r="Q34" s="109">
        <v>15312</v>
      </c>
      <c r="R34" s="109">
        <v>23885</v>
      </c>
      <c r="S34" s="109">
        <v>20125</v>
      </c>
      <c r="T34" s="109">
        <v>10190</v>
      </c>
      <c r="U34" s="109">
        <v>21154</v>
      </c>
      <c r="V34" s="109">
        <v>27920</v>
      </c>
      <c r="W34" s="124">
        <v>15399</v>
      </c>
      <c r="X34" s="122">
        <v>1604</v>
      </c>
      <c r="Y34" s="122">
        <v>11497</v>
      </c>
      <c r="Z34" s="122"/>
    </row>
    <row r="35" spans="1:26">
      <c r="B35" s="121"/>
      <c r="C35" s="121"/>
      <c r="D35" s="121"/>
      <c r="E35" s="121"/>
      <c r="F35" s="121"/>
      <c r="G35" s="121"/>
      <c r="H35" s="121"/>
      <c r="I35" s="121"/>
      <c r="J35" s="121"/>
      <c r="N35" s="66"/>
      <c r="O35" s="122"/>
      <c r="P35" s="122" t="s">
        <v>66</v>
      </c>
      <c r="Q35" s="109">
        <v>787652</v>
      </c>
      <c r="R35" s="109">
        <v>781460</v>
      </c>
      <c r="S35" s="109">
        <v>851223</v>
      </c>
      <c r="T35" s="109">
        <v>1092508</v>
      </c>
      <c r="U35" s="109">
        <v>776648</v>
      </c>
      <c r="V35" s="109">
        <v>719498</v>
      </c>
      <c r="W35" s="124">
        <v>524907</v>
      </c>
      <c r="X35" s="122">
        <v>98878</v>
      </c>
      <c r="Y35" s="122">
        <v>260629</v>
      </c>
      <c r="Z35" s="122"/>
    </row>
    <row r="36" spans="1:26">
      <c r="N36" s="66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</row>
    <row r="37" spans="1:26">
      <c r="N37" s="66"/>
      <c r="O37" s="122"/>
      <c r="P37" s="122"/>
      <c r="Q37" s="122"/>
      <c r="R37" s="122"/>
      <c r="S37" s="122"/>
      <c r="T37" s="122"/>
      <c r="U37" s="122"/>
      <c r="V37" s="122"/>
      <c r="W37" s="122"/>
      <c r="X37" s="141"/>
      <c r="Y37" s="141"/>
    </row>
    <row r="38" spans="1:26">
      <c r="N38" s="66"/>
      <c r="O38" s="141"/>
      <c r="P38" s="141"/>
      <c r="Q38" s="141"/>
      <c r="R38" s="141"/>
      <c r="S38" s="141"/>
      <c r="T38" s="141"/>
      <c r="U38" s="141"/>
      <c r="V38" s="141"/>
      <c r="W38" s="141"/>
    </row>
    <row r="39" spans="1:26">
      <c r="N39" s="66"/>
      <c r="O39" s="141"/>
      <c r="P39" s="141"/>
      <c r="Q39" s="141"/>
      <c r="R39" s="141"/>
      <c r="S39" s="141"/>
      <c r="T39" s="141"/>
      <c r="U39" s="141"/>
      <c r="V39" s="141"/>
      <c r="W39" s="141"/>
    </row>
    <row r="40" spans="1:26">
      <c r="N40" s="66"/>
      <c r="O40" s="141"/>
      <c r="P40" s="141"/>
      <c r="Q40" s="141"/>
      <c r="R40" s="141"/>
      <c r="S40" s="141"/>
      <c r="T40" s="141"/>
      <c r="U40" s="141"/>
      <c r="V40" s="141"/>
      <c r="W40" s="141"/>
    </row>
  </sheetData>
  <sheetProtection algorithmName="SHA-512" hashValue="R7mDjU5TQRT9DkWR3WxUwxIkGYhmVhw5u19m50oqnBeR6HFDjT41ptr55uD34nlbDPG2FZ3e2/WlCRZcFLqnEA==" saltValue="EMy4nl3pZw1k5xA7bfsLkQ==" spinCount="100000" sheet="1" objects="1" scenarios="1" formatCells="0" formatColumns="0" formatRows="0" insertColumns="0" insertRows="0" insertHyperlinks="0" deleteColumns="0" deleteRows="0" sort="0" autoFilter="0" pivotTables="0"/>
  <mergeCells count="10">
    <mergeCell ref="M5:M10"/>
    <mergeCell ref="M11:M16"/>
    <mergeCell ref="B8:B11"/>
    <mergeCell ref="B12:B15"/>
    <mergeCell ref="D6:D7"/>
    <mergeCell ref="E6:E7"/>
    <mergeCell ref="F6:F7"/>
    <mergeCell ref="G6:G7"/>
    <mergeCell ref="H6:H7"/>
    <mergeCell ref="I6:I7"/>
  </mergeCells>
  <phoneticPr fontId="41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AE36"/>
  <sheetViews>
    <sheetView showGridLines="0" zoomScale="90" zoomScaleNormal="90" workbookViewId="0">
      <selection activeCell="H65" sqref="H65"/>
    </sheetView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6" width="12.28515625" style="8" bestFit="1" customWidth="1"/>
    <col min="7" max="7" width="13.42578125" style="8" bestFit="1" customWidth="1"/>
    <col min="8" max="8" width="12.28515625" style="8" bestFit="1" customWidth="1"/>
    <col min="9" max="9" width="13.42578125" style="8" bestFit="1" customWidth="1"/>
    <col min="10" max="10" width="12.28515625" style="8" bestFit="1" customWidth="1"/>
    <col min="11" max="11" width="13.42578125" style="8" bestFit="1" customWidth="1"/>
    <col min="12" max="12" width="12.28515625" style="8" bestFit="1" customWidth="1"/>
    <col min="13" max="13" width="12.28515625" style="8" customWidth="1"/>
    <col min="14" max="14" width="6.28515625" style="8" customWidth="1"/>
    <col min="15" max="18" width="13.42578125" style="8" customWidth="1"/>
    <col min="19" max="19" width="12.28515625" style="8" customWidth="1"/>
    <col min="20" max="20" width="13.42578125" style="8" customWidth="1"/>
    <col min="21" max="21" width="12.28515625" style="8" customWidth="1"/>
    <col min="22" max="22" width="13.42578125" style="8" customWidth="1"/>
    <col min="23" max="23" width="11" style="8" customWidth="1"/>
    <col min="24" max="16384" width="9.140625" style="8"/>
  </cols>
  <sheetData>
    <row r="2" spans="2:31">
      <c r="B2" s="25" t="s">
        <v>5</v>
      </c>
      <c r="N2" s="25"/>
    </row>
    <row r="4" spans="2:31">
      <c r="B4" s="9" t="s">
        <v>99</v>
      </c>
      <c r="N4" s="9" t="s">
        <v>101</v>
      </c>
    </row>
    <row r="5" spans="2:31">
      <c r="D5" s="9"/>
      <c r="P5" s="9"/>
      <c r="AA5" s="80"/>
      <c r="AB5" s="80"/>
      <c r="AC5" s="80"/>
      <c r="AD5" s="80"/>
      <c r="AE5" s="80"/>
    </row>
    <row r="6" spans="2:31" ht="15.75" thickBot="1">
      <c r="C6" s="1"/>
      <c r="D6" s="48" t="s">
        <v>67</v>
      </c>
      <c r="E6" s="96" t="s">
        <v>103</v>
      </c>
      <c r="F6" s="98" t="s">
        <v>112</v>
      </c>
      <c r="G6" s="104" t="s">
        <v>134</v>
      </c>
      <c r="H6" s="105" t="s">
        <v>138</v>
      </c>
      <c r="I6" s="116" t="s">
        <v>162</v>
      </c>
      <c r="J6" s="118" t="s">
        <v>172</v>
      </c>
      <c r="K6" s="139" t="s">
        <v>173</v>
      </c>
      <c r="L6" s="143" t="s">
        <v>186</v>
      </c>
      <c r="O6" s="1"/>
      <c r="P6" s="49" t="s">
        <v>67</v>
      </c>
      <c r="Q6" s="96" t="s">
        <v>103</v>
      </c>
      <c r="R6" s="98" t="s">
        <v>112</v>
      </c>
      <c r="S6" s="104" t="s">
        <v>134</v>
      </c>
      <c r="T6" s="105" t="s">
        <v>138</v>
      </c>
      <c r="U6" s="116" t="s">
        <v>162</v>
      </c>
      <c r="V6" s="118" t="s">
        <v>172</v>
      </c>
      <c r="W6" s="139" t="s">
        <v>173</v>
      </c>
      <c r="X6" s="143" t="s">
        <v>186</v>
      </c>
      <c r="Y6" s="80"/>
      <c r="Z6" s="80"/>
      <c r="AA6" s="80"/>
      <c r="AB6" s="80"/>
      <c r="AC6" s="80"/>
      <c r="AD6" s="80"/>
      <c r="AE6" s="80"/>
    </row>
    <row r="7" spans="2:31" ht="15" customHeight="1">
      <c r="B7" s="152" t="s">
        <v>24</v>
      </c>
      <c r="C7" s="10" t="s">
        <v>13</v>
      </c>
      <c r="D7" s="18">
        <v>258</v>
      </c>
      <c r="E7" s="18">
        <v>360</v>
      </c>
      <c r="F7" s="18">
        <v>513</v>
      </c>
      <c r="G7" s="18">
        <v>891</v>
      </c>
      <c r="H7" s="18">
        <v>1119</v>
      </c>
      <c r="I7" s="18">
        <v>892</v>
      </c>
      <c r="J7" s="18">
        <v>678</v>
      </c>
      <c r="K7" s="18">
        <v>181</v>
      </c>
      <c r="L7" s="18">
        <v>346</v>
      </c>
      <c r="N7" s="152" t="s">
        <v>24</v>
      </c>
      <c r="O7" s="10" t="s">
        <v>13</v>
      </c>
      <c r="P7" s="18">
        <v>466</v>
      </c>
      <c r="Q7" s="18">
        <v>686</v>
      </c>
      <c r="R7" s="18">
        <v>931</v>
      </c>
      <c r="S7" s="18">
        <v>1649</v>
      </c>
      <c r="T7" s="18">
        <v>2026</v>
      </c>
      <c r="U7" s="18">
        <v>1618</v>
      </c>
      <c r="V7" s="18">
        <v>1203</v>
      </c>
      <c r="W7" s="18">
        <v>300</v>
      </c>
      <c r="X7" s="18">
        <v>564</v>
      </c>
      <c r="Y7" s="80"/>
      <c r="Z7" s="80"/>
      <c r="AA7" s="80"/>
      <c r="AB7" s="80"/>
      <c r="AC7" s="80"/>
      <c r="AD7" s="80"/>
      <c r="AE7" s="80"/>
    </row>
    <row r="8" spans="2:31">
      <c r="B8" s="153"/>
      <c r="C8" s="10" t="s">
        <v>14</v>
      </c>
      <c r="D8" s="19">
        <v>3</v>
      </c>
      <c r="E8" s="19">
        <v>1</v>
      </c>
      <c r="F8" s="19">
        <v>1</v>
      </c>
      <c r="G8" s="19">
        <v>4</v>
      </c>
      <c r="H8" s="19">
        <v>7</v>
      </c>
      <c r="I8" s="19">
        <v>23</v>
      </c>
      <c r="J8" s="19">
        <v>4</v>
      </c>
      <c r="K8" s="19">
        <v>0</v>
      </c>
      <c r="L8" s="19">
        <v>0</v>
      </c>
      <c r="N8" s="153"/>
      <c r="O8" s="10" t="s">
        <v>14</v>
      </c>
      <c r="P8" s="19">
        <v>3</v>
      </c>
      <c r="Q8" s="19">
        <v>6</v>
      </c>
      <c r="R8" s="19">
        <v>2</v>
      </c>
      <c r="S8" s="19">
        <v>5</v>
      </c>
      <c r="T8" s="19">
        <v>14</v>
      </c>
      <c r="U8" s="19">
        <v>33</v>
      </c>
      <c r="V8" s="19">
        <v>9</v>
      </c>
      <c r="W8" s="19">
        <v>0</v>
      </c>
      <c r="X8" s="19">
        <v>0</v>
      </c>
      <c r="Y8" s="80"/>
      <c r="Z8" s="80"/>
      <c r="AA8" s="80"/>
      <c r="AB8" s="80"/>
      <c r="AC8" s="80"/>
      <c r="AD8" s="80"/>
      <c r="AE8" s="80"/>
    </row>
    <row r="9" spans="2:31">
      <c r="B9" s="153"/>
      <c r="C9" s="10" t="s">
        <v>15</v>
      </c>
      <c r="D9" s="19">
        <v>866</v>
      </c>
      <c r="E9" s="19">
        <v>1333</v>
      </c>
      <c r="F9" s="19">
        <v>1557</v>
      </c>
      <c r="G9" s="19">
        <v>2626</v>
      </c>
      <c r="H9" s="19">
        <v>2685</v>
      </c>
      <c r="I9" s="19">
        <v>2098</v>
      </c>
      <c r="J9" s="19">
        <v>1610</v>
      </c>
      <c r="K9" s="19">
        <v>340</v>
      </c>
      <c r="L9" s="19">
        <v>1276</v>
      </c>
      <c r="N9" s="153"/>
      <c r="O9" s="10" t="s">
        <v>15</v>
      </c>
      <c r="P9" s="19">
        <v>1678</v>
      </c>
      <c r="Q9" s="19">
        <v>2294</v>
      </c>
      <c r="R9" s="19">
        <v>3125</v>
      </c>
      <c r="S9" s="19">
        <v>5094</v>
      </c>
      <c r="T9" s="19">
        <v>5031</v>
      </c>
      <c r="U9" s="19">
        <v>3958</v>
      </c>
      <c r="V9" s="19">
        <v>3165</v>
      </c>
      <c r="W9" s="19">
        <v>691</v>
      </c>
      <c r="X9" s="19">
        <v>2393</v>
      </c>
      <c r="Y9" s="80"/>
      <c r="Z9" s="80"/>
      <c r="AA9" s="80"/>
      <c r="AB9" s="80"/>
      <c r="AC9" s="80"/>
      <c r="AD9" s="80"/>
      <c r="AE9" s="80"/>
    </row>
    <row r="10" spans="2:31">
      <c r="B10" s="153"/>
      <c r="C10" s="10" t="s">
        <v>16</v>
      </c>
      <c r="D10" s="19">
        <v>14</v>
      </c>
      <c r="E10" s="19">
        <v>155</v>
      </c>
      <c r="F10" s="19">
        <v>4</v>
      </c>
      <c r="G10" s="19">
        <v>157</v>
      </c>
      <c r="H10" s="19">
        <v>151</v>
      </c>
      <c r="I10" s="19">
        <v>71</v>
      </c>
      <c r="J10" s="19">
        <v>3</v>
      </c>
      <c r="K10" s="19">
        <v>4</v>
      </c>
      <c r="L10" s="19">
        <v>0</v>
      </c>
      <c r="N10" s="153"/>
      <c r="O10" s="10" t="s">
        <v>16</v>
      </c>
      <c r="P10" s="19">
        <v>67</v>
      </c>
      <c r="Q10" s="19">
        <v>273</v>
      </c>
      <c r="R10" s="19">
        <v>92</v>
      </c>
      <c r="S10" s="19">
        <v>287</v>
      </c>
      <c r="T10" s="19">
        <v>485</v>
      </c>
      <c r="U10" s="19">
        <v>172</v>
      </c>
      <c r="V10" s="19">
        <v>24</v>
      </c>
      <c r="W10" s="19">
        <v>18</v>
      </c>
      <c r="X10" s="19">
        <v>0</v>
      </c>
      <c r="Y10" s="80"/>
      <c r="Z10" s="80"/>
      <c r="AA10" s="80"/>
      <c r="AB10" s="80"/>
      <c r="AC10" s="80"/>
      <c r="AD10" s="80"/>
      <c r="AE10" s="80"/>
    </row>
    <row r="11" spans="2:31">
      <c r="B11" s="153"/>
      <c r="C11" s="10" t="s">
        <v>65</v>
      </c>
      <c r="D11" s="50">
        <v>492</v>
      </c>
      <c r="E11" s="50">
        <v>575</v>
      </c>
      <c r="F11" s="50">
        <v>729</v>
      </c>
      <c r="G11" s="50">
        <v>1349</v>
      </c>
      <c r="H11" s="50">
        <v>1278</v>
      </c>
      <c r="I11" s="50">
        <v>961</v>
      </c>
      <c r="J11" s="50">
        <v>747</v>
      </c>
      <c r="K11" s="50">
        <v>203</v>
      </c>
      <c r="L11" s="50">
        <v>446</v>
      </c>
      <c r="N11" s="153"/>
      <c r="O11" s="10" t="s">
        <v>65</v>
      </c>
      <c r="P11" s="50">
        <v>1517</v>
      </c>
      <c r="Q11" s="50">
        <v>1747</v>
      </c>
      <c r="R11" s="50">
        <v>1845</v>
      </c>
      <c r="S11" s="50">
        <v>5567</v>
      </c>
      <c r="T11" s="50">
        <v>2732</v>
      </c>
      <c r="U11" s="50">
        <v>4019</v>
      </c>
      <c r="V11" s="50">
        <v>2489</v>
      </c>
      <c r="W11" s="50">
        <v>287</v>
      </c>
      <c r="X11" s="50">
        <v>865</v>
      </c>
      <c r="Y11" s="80"/>
      <c r="Z11" s="80"/>
      <c r="AA11" s="80"/>
      <c r="AB11" s="80"/>
      <c r="AC11" s="80"/>
      <c r="AD11" s="80"/>
      <c r="AE11" s="80"/>
    </row>
    <row r="12" spans="2:31" ht="15" customHeight="1">
      <c r="B12" s="152" t="s">
        <v>23</v>
      </c>
      <c r="C12" s="10" t="s">
        <v>13</v>
      </c>
      <c r="D12" s="20">
        <v>0</v>
      </c>
      <c r="E12" s="20">
        <v>0</v>
      </c>
      <c r="F12" s="20">
        <v>0</v>
      </c>
      <c r="G12" s="20">
        <v>13</v>
      </c>
      <c r="H12" s="20">
        <v>24</v>
      </c>
      <c r="I12" s="20">
        <v>23</v>
      </c>
      <c r="J12" s="20">
        <v>72</v>
      </c>
      <c r="K12" s="20">
        <v>69</v>
      </c>
      <c r="L12" s="20">
        <v>42</v>
      </c>
      <c r="N12" s="152" t="s">
        <v>23</v>
      </c>
      <c r="O12" s="10" t="s">
        <v>13</v>
      </c>
      <c r="P12" s="20">
        <v>0</v>
      </c>
      <c r="Q12" s="20">
        <v>0</v>
      </c>
      <c r="R12" s="20">
        <v>0</v>
      </c>
      <c r="S12" s="20">
        <v>26</v>
      </c>
      <c r="T12" s="20">
        <v>52</v>
      </c>
      <c r="U12" s="20">
        <v>46</v>
      </c>
      <c r="V12" s="20">
        <v>155</v>
      </c>
      <c r="W12" s="20">
        <v>146</v>
      </c>
      <c r="X12" s="20">
        <v>78</v>
      </c>
      <c r="Y12" s="80"/>
      <c r="Z12" s="80"/>
      <c r="AA12" s="80"/>
      <c r="AB12" s="80"/>
      <c r="AC12" s="80"/>
      <c r="AD12" s="80"/>
      <c r="AE12" s="80"/>
    </row>
    <row r="13" spans="2:31">
      <c r="B13" s="153"/>
      <c r="C13" s="10" t="s">
        <v>14</v>
      </c>
      <c r="D13" s="21">
        <v>0</v>
      </c>
      <c r="E13" s="21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N13" s="153"/>
      <c r="O13" s="10" t="s">
        <v>14</v>
      </c>
      <c r="P13" s="21">
        <v>0</v>
      </c>
      <c r="Q13" s="21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80"/>
      <c r="Z13" s="80"/>
      <c r="AA13" s="80"/>
      <c r="AB13" s="80"/>
      <c r="AC13" s="80"/>
      <c r="AD13" s="80"/>
      <c r="AE13" s="80"/>
    </row>
    <row r="14" spans="2:31">
      <c r="B14" s="153"/>
      <c r="C14" s="10" t="s">
        <v>15</v>
      </c>
      <c r="D14" s="21">
        <v>11</v>
      </c>
      <c r="E14" s="21">
        <v>39</v>
      </c>
      <c r="F14" s="20">
        <v>0</v>
      </c>
      <c r="G14" s="20">
        <v>43</v>
      </c>
      <c r="H14" s="20">
        <v>33</v>
      </c>
      <c r="I14" s="20">
        <v>37</v>
      </c>
      <c r="J14" s="20">
        <v>171</v>
      </c>
      <c r="K14" s="20">
        <v>296</v>
      </c>
      <c r="L14" s="20">
        <v>149</v>
      </c>
      <c r="N14" s="153"/>
      <c r="O14" s="10" t="s">
        <v>15</v>
      </c>
      <c r="P14" s="21">
        <v>11</v>
      </c>
      <c r="Q14" s="21">
        <v>39</v>
      </c>
      <c r="R14" s="20">
        <v>0</v>
      </c>
      <c r="S14" s="20">
        <v>83</v>
      </c>
      <c r="T14" s="20">
        <v>68</v>
      </c>
      <c r="U14" s="20">
        <v>76</v>
      </c>
      <c r="V14" s="20">
        <v>342</v>
      </c>
      <c r="W14" s="20">
        <v>731</v>
      </c>
      <c r="X14" s="20">
        <v>372</v>
      </c>
      <c r="Y14" s="80"/>
      <c r="Z14" s="80"/>
    </row>
    <row r="15" spans="2:31">
      <c r="B15" s="153"/>
      <c r="C15" s="10" t="s">
        <v>16</v>
      </c>
      <c r="D15" s="21">
        <v>0</v>
      </c>
      <c r="E15" s="21">
        <v>0</v>
      </c>
      <c r="F15" s="20">
        <v>0</v>
      </c>
      <c r="G15" s="20">
        <v>1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N15" s="153"/>
      <c r="O15" s="10" t="s">
        <v>16</v>
      </c>
      <c r="P15" s="21">
        <v>0</v>
      </c>
      <c r="Q15" s="21">
        <v>0</v>
      </c>
      <c r="R15" s="20">
        <v>0</v>
      </c>
      <c r="S15" s="20">
        <v>3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145"/>
      <c r="Z15" s="145"/>
    </row>
    <row r="16" spans="2:31" ht="15.75" thickBot="1">
      <c r="B16" s="153"/>
      <c r="C16" s="10" t="s">
        <v>65</v>
      </c>
      <c r="D16" s="22">
        <v>0</v>
      </c>
      <c r="E16" s="22">
        <v>78</v>
      </c>
      <c r="F16" s="22">
        <v>2</v>
      </c>
      <c r="G16" s="22">
        <v>84</v>
      </c>
      <c r="H16" s="22">
        <v>24</v>
      </c>
      <c r="I16" s="22">
        <v>18</v>
      </c>
      <c r="J16" s="22">
        <v>119</v>
      </c>
      <c r="K16" s="22">
        <v>57</v>
      </c>
      <c r="L16" s="22">
        <v>33</v>
      </c>
      <c r="N16" s="153"/>
      <c r="O16" s="10" t="s">
        <v>65</v>
      </c>
      <c r="P16" s="22">
        <v>0</v>
      </c>
      <c r="Q16" s="22">
        <v>108</v>
      </c>
      <c r="R16" s="22">
        <v>2</v>
      </c>
      <c r="S16" s="22">
        <v>435</v>
      </c>
      <c r="T16" s="22">
        <v>38</v>
      </c>
      <c r="U16" s="22">
        <v>26</v>
      </c>
      <c r="V16" s="22">
        <v>302</v>
      </c>
      <c r="W16" s="22">
        <v>131</v>
      </c>
      <c r="X16" s="22">
        <v>144</v>
      </c>
      <c r="Y16" s="145"/>
      <c r="Z16" s="145"/>
    </row>
    <row r="17" spans="1:26">
      <c r="Y17" s="145"/>
      <c r="Z17" s="145"/>
    </row>
    <row r="18" spans="1:26">
      <c r="B18" s="9" t="s">
        <v>100</v>
      </c>
      <c r="N18" s="9" t="s">
        <v>102</v>
      </c>
      <c r="Z18" s="145"/>
    </row>
    <row r="19" spans="1:26">
      <c r="B19" s="9"/>
      <c r="N19" s="9"/>
      <c r="Z19" s="145"/>
    </row>
    <row r="20" spans="1:26">
      <c r="Z20" s="145"/>
    </row>
    <row r="21" spans="1:26">
      <c r="Z21" s="145"/>
    </row>
    <row r="22" spans="1:26">
      <c r="Z22" s="145"/>
    </row>
    <row r="23" spans="1:26">
      <c r="D23" s="145"/>
      <c r="E23" s="145"/>
      <c r="F23" s="145"/>
      <c r="G23" s="145"/>
      <c r="H23" s="145"/>
      <c r="I23" s="145"/>
      <c r="J23" s="145"/>
      <c r="K23" s="145"/>
      <c r="L23" s="145"/>
      <c r="M23" s="145"/>
      <c r="N23" s="145"/>
      <c r="O23" s="145"/>
      <c r="P23" s="145"/>
      <c r="Q23" s="145"/>
      <c r="R23" s="145"/>
      <c r="S23" s="145"/>
      <c r="T23" s="145"/>
      <c r="U23" s="145"/>
      <c r="V23" s="145"/>
      <c r="W23" s="145"/>
      <c r="X23" s="145"/>
      <c r="Z23" s="145"/>
    </row>
    <row r="24" spans="1:26">
      <c r="D24" s="145"/>
      <c r="E24" s="145"/>
      <c r="F24" s="145"/>
      <c r="G24" s="145"/>
      <c r="H24" s="145"/>
      <c r="I24" s="145"/>
      <c r="J24" s="145"/>
      <c r="K24" s="145"/>
      <c r="L24" s="145"/>
      <c r="M24" s="145"/>
      <c r="N24" s="145"/>
      <c r="O24" s="145"/>
      <c r="P24" s="145"/>
      <c r="Q24" s="145"/>
      <c r="R24" s="145"/>
      <c r="S24" s="145"/>
      <c r="T24" s="145"/>
      <c r="U24" s="145"/>
      <c r="V24" s="145"/>
      <c r="W24" s="145"/>
      <c r="X24" s="145"/>
      <c r="Y24" s="145"/>
    </row>
    <row r="25" spans="1:26">
      <c r="A25" s="66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145"/>
      <c r="N25" s="145"/>
      <c r="O25" s="145"/>
      <c r="P25" s="145"/>
      <c r="Q25" s="145"/>
      <c r="R25" s="145"/>
      <c r="S25" s="145"/>
      <c r="T25" s="145"/>
      <c r="U25" s="145"/>
      <c r="V25" s="145"/>
      <c r="W25" s="145"/>
      <c r="X25" s="145"/>
      <c r="Y25" s="145"/>
    </row>
    <row r="26" spans="1:26">
      <c r="A26" s="66"/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145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</row>
    <row r="27" spans="1:26">
      <c r="A27" s="66"/>
      <c r="B27" s="66"/>
      <c r="C27" s="66" t="s">
        <v>67</v>
      </c>
      <c r="D27" s="66" t="s">
        <v>103</v>
      </c>
      <c r="E27" s="66" t="s">
        <v>112</v>
      </c>
      <c r="F27" s="66" t="s">
        <v>134</v>
      </c>
      <c r="G27" s="66" t="s">
        <v>138</v>
      </c>
      <c r="H27" s="66" t="s">
        <v>162</v>
      </c>
      <c r="I27" s="66" t="s">
        <v>172</v>
      </c>
      <c r="J27" s="66" t="s">
        <v>173</v>
      </c>
      <c r="K27" s="66" t="s">
        <v>186</v>
      </c>
      <c r="L27" s="66"/>
      <c r="N27" s="66"/>
      <c r="O27" s="66"/>
      <c r="P27" s="66" t="s">
        <v>67</v>
      </c>
      <c r="Q27" s="66" t="s">
        <v>103</v>
      </c>
      <c r="R27" s="66" t="s">
        <v>112</v>
      </c>
      <c r="S27" s="66" t="s">
        <v>134</v>
      </c>
      <c r="T27" s="66" t="s">
        <v>138</v>
      </c>
      <c r="U27" s="66" t="s">
        <v>162</v>
      </c>
      <c r="V27" s="66" t="s">
        <v>172</v>
      </c>
      <c r="W27" s="66" t="s">
        <v>173</v>
      </c>
      <c r="X27" s="66" t="s">
        <v>186</v>
      </c>
    </row>
    <row r="28" spans="1:26">
      <c r="A28" s="66"/>
      <c r="B28" s="66" t="s">
        <v>13</v>
      </c>
      <c r="C28" s="108">
        <v>258</v>
      </c>
      <c r="D28" s="108">
        <v>360</v>
      </c>
      <c r="E28" s="108">
        <v>513</v>
      </c>
      <c r="F28" s="108">
        <v>891</v>
      </c>
      <c r="G28" s="108">
        <v>1119</v>
      </c>
      <c r="H28" s="108">
        <v>892</v>
      </c>
      <c r="I28" s="108">
        <v>678</v>
      </c>
      <c r="J28" s="66">
        <v>181</v>
      </c>
      <c r="K28" s="66">
        <v>346</v>
      </c>
      <c r="L28" s="66"/>
      <c r="N28" s="66"/>
      <c r="O28" s="66" t="s">
        <v>13</v>
      </c>
      <c r="P28" s="108">
        <v>466</v>
      </c>
      <c r="Q28" s="108">
        <v>686</v>
      </c>
      <c r="R28" s="108">
        <v>931</v>
      </c>
      <c r="S28" s="108">
        <v>1649</v>
      </c>
      <c r="T28" s="108">
        <v>2026</v>
      </c>
      <c r="U28" s="108">
        <v>1618</v>
      </c>
      <c r="V28" s="123">
        <v>1203</v>
      </c>
      <c r="W28" s="66">
        <v>300</v>
      </c>
      <c r="X28" s="66">
        <v>564</v>
      </c>
    </row>
    <row r="29" spans="1:26">
      <c r="A29" s="66"/>
      <c r="B29" s="66" t="s">
        <v>14</v>
      </c>
      <c r="C29" s="108">
        <v>3</v>
      </c>
      <c r="D29" s="108">
        <v>1</v>
      </c>
      <c r="E29" s="108">
        <v>1</v>
      </c>
      <c r="F29" s="108">
        <v>4</v>
      </c>
      <c r="G29" s="108">
        <v>7</v>
      </c>
      <c r="H29" s="108">
        <v>23</v>
      </c>
      <c r="I29" s="108">
        <v>4</v>
      </c>
      <c r="J29" s="66">
        <v>0</v>
      </c>
      <c r="K29" s="66">
        <v>0</v>
      </c>
      <c r="L29" s="66"/>
      <c r="N29" s="66"/>
      <c r="O29" s="66" t="s">
        <v>14</v>
      </c>
      <c r="P29" s="108">
        <v>3</v>
      </c>
      <c r="Q29" s="108">
        <v>6</v>
      </c>
      <c r="R29" s="108">
        <v>2</v>
      </c>
      <c r="S29" s="108">
        <v>5</v>
      </c>
      <c r="T29" s="108">
        <v>14</v>
      </c>
      <c r="U29" s="108">
        <v>33</v>
      </c>
      <c r="V29" s="123">
        <v>9</v>
      </c>
      <c r="W29" s="66">
        <v>0</v>
      </c>
      <c r="X29" s="66">
        <v>0</v>
      </c>
    </row>
    <row r="30" spans="1:26">
      <c r="A30" s="66"/>
      <c r="B30" s="66" t="s">
        <v>15</v>
      </c>
      <c r="C30" s="108">
        <v>866</v>
      </c>
      <c r="D30" s="108">
        <v>1333</v>
      </c>
      <c r="E30" s="108">
        <v>1557</v>
      </c>
      <c r="F30" s="108">
        <v>2626</v>
      </c>
      <c r="G30" s="108">
        <v>2685</v>
      </c>
      <c r="H30" s="108">
        <v>2098</v>
      </c>
      <c r="I30" s="108">
        <v>1610</v>
      </c>
      <c r="J30" s="66">
        <v>340</v>
      </c>
      <c r="K30" s="66">
        <v>1276</v>
      </c>
      <c r="L30" s="66"/>
      <c r="N30" s="66"/>
      <c r="O30" s="66" t="s">
        <v>15</v>
      </c>
      <c r="P30" s="108">
        <v>1678</v>
      </c>
      <c r="Q30" s="108">
        <v>2294</v>
      </c>
      <c r="R30" s="108">
        <v>3125</v>
      </c>
      <c r="S30" s="108">
        <v>5094</v>
      </c>
      <c r="T30" s="108">
        <v>5031</v>
      </c>
      <c r="U30" s="108">
        <v>3958</v>
      </c>
      <c r="V30" s="123">
        <v>3165</v>
      </c>
      <c r="W30" s="66">
        <v>691</v>
      </c>
      <c r="X30" s="66">
        <v>2393</v>
      </c>
    </row>
    <row r="31" spans="1:26">
      <c r="A31" s="66"/>
      <c r="B31" s="66" t="s">
        <v>16</v>
      </c>
      <c r="C31" s="108">
        <v>14</v>
      </c>
      <c r="D31" s="108">
        <v>155</v>
      </c>
      <c r="E31" s="108">
        <v>4</v>
      </c>
      <c r="F31" s="108">
        <v>157</v>
      </c>
      <c r="G31" s="108">
        <v>151</v>
      </c>
      <c r="H31" s="108">
        <v>71</v>
      </c>
      <c r="I31" s="108">
        <v>3</v>
      </c>
      <c r="J31" s="66">
        <v>4</v>
      </c>
      <c r="K31" s="66">
        <v>0</v>
      </c>
      <c r="L31" s="66"/>
      <c r="N31" s="66"/>
      <c r="O31" s="66" t="s">
        <v>16</v>
      </c>
      <c r="P31" s="108">
        <v>67</v>
      </c>
      <c r="Q31" s="108">
        <v>273</v>
      </c>
      <c r="R31" s="108">
        <v>92</v>
      </c>
      <c r="S31" s="108">
        <v>287</v>
      </c>
      <c r="T31" s="108">
        <v>485</v>
      </c>
      <c r="U31" s="108">
        <v>172</v>
      </c>
      <c r="V31" s="123">
        <v>24</v>
      </c>
      <c r="W31" s="66">
        <v>18</v>
      </c>
      <c r="X31" s="66">
        <v>0</v>
      </c>
    </row>
    <row r="32" spans="1:26">
      <c r="A32" s="66"/>
      <c r="B32" s="66" t="s">
        <v>65</v>
      </c>
      <c r="C32" s="108">
        <v>492</v>
      </c>
      <c r="D32" s="108">
        <v>575</v>
      </c>
      <c r="E32" s="108">
        <v>729</v>
      </c>
      <c r="F32" s="108">
        <v>1349</v>
      </c>
      <c r="G32" s="108">
        <v>1278</v>
      </c>
      <c r="H32" s="108">
        <v>961</v>
      </c>
      <c r="I32" s="108">
        <v>747</v>
      </c>
      <c r="J32" s="66">
        <v>203</v>
      </c>
      <c r="K32" s="66">
        <v>446</v>
      </c>
      <c r="L32" s="66"/>
      <c r="N32" s="66"/>
      <c r="O32" s="66" t="s">
        <v>65</v>
      </c>
      <c r="P32" s="108">
        <v>1517</v>
      </c>
      <c r="Q32" s="108">
        <v>1747</v>
      </c>
      <c r="R32" s="108">
        <v>1845</v>
      </c>
      <c r="S32" s="108">
        <v>5567</v>
      </c>
      <c r="T32" s="108">
        <v>2732</v>
      </c>
      <c r="U32" s="108">
        <v>4019</v>
      </c>
      <c r="V32" s="123">
        <v>2489</v>
      </c>
      <c r="W32" s="66">
        <v>287</v>
      </c>
      <c r="X32" s="66">
        <v>865</v>
      </c>
    </row>
    <row r="33" spans="1:24">
      <c r="A33" s="66"/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145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</row>
    <row r="34" spans="1:24">
      <c r="C34" s="66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</row>
    <row r="35" spans="1:24">
      <c r="P35" s="66"/>
      <c r="Q35" s="66"/>
      <c r="R35" s="66"/>
      <c r="S35" s="66"/>
      <c r="T35" s="66"/>
    </row>
    <row r="36" spans="1:24">
      <c r="P36" s="66"/>
      <c r="Q36" s="66"/>
      <c r="R36" s="66"/>
      <c r="S36" s="66"/>
      <c r="T36" s="66"/>
    </row>
  </sheetData>
  <sheetProtection algorithmName="SHA-512" hashValue="hg4R8P0hNffHqo2ae68GiEmvzrhwsyUwEwSKn/xAw+nPqLFVEMMXvadKDF2qagH7LS/ZpLoMsKrpPRg6Nb5H/Q==" saltValue="Q/VGB7ZbmyhxBDf5R0Fxhw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B7:B11"/>
    <mergeCell ref="B12:B16"/>
    <mergeCell ref="N7:N11"/>
    <mergeCell ref="N12:N16"/>
  </mergeCells>
  <phoneticPr fontId="41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51"/>
  <sheetViews>
    <sheetView showGridLines="0" zoomScale="90" zoomScaleNormal="90" workbookViewId="0">
      <selection activeCell="I54" sqref="I54"/>
    </sheetView>
  </sheetViews>
  <sheetFormatPr defaultRowHeight="15"/>
  <cols>
    <col min="1" max="1" width="9.140625" style="24"/>
    <col min="2" max="2" width="11.28515625" style="24" bestFit="1" customWidth="1"/>
    <col min="3" max="20" width="12.7109375" style="24" customWidth="1"/>
    <col min="21" max="16384" width="9.140625" style="24"/>
  </cols>
  <sheetData>
    <row r="1" spans="1:29">
      <c r="A1" s="80"/>
      <c r="D1" s="81">
        <v>447916</v>
      </c>
      <c r="E1" s="81">
        <v>479887</v>
      </c>
      <c r="F1" s="81">
        <v>671789</v>
      </c>
      <c r="G1" s="81">
        <v>554977</v>
      </c>
      <c r="H1" s="81">
        <v>713565</v>
      </c>
      <c r="I1" s="81">
        <v>731356</v>
      </c>
      <c r="J1" s="81">
        <v>672363</v>
      </c>
      <c r="K1" s="81">
        <v>634697</v>
      </c>
      <c r="L1" s="81">
        <v>582507</v>
      </c>
      <c r="M1" s="81">
        <v>624080</v>
      </c>
      <c r="N1" s="81">
        <v>535147</v>
      </c>
      <c r="O1" s="81">
        <v>463857</v>
      </c>
      <c r="P1" s="80"/>
      <c r="Q1" s="80"/>
      <c r="R1" s="80"/>
      <c r="S1" s="80"/>
      <c r="T1" s="81"/>
      <c r="U1" s="80"/>
      <c r="V1" s="80"/>
      <c r="W1" s="80"/>
      <c r="X1" s="80"/>
    </row>
    <row r="2" spans="1:29">
      <c r="A2" s="80"/>
      <c r="B2" s="25" t="s">
        <v>5</v>
      </c>
      <c r="D2" s="81">
        <v>658637</v>
      </c>
      <c r="E2" s="81">
        <v>604364</v>
      </c>
      <c r="F2" s="81">
        <v>713107</v>
      </c>
      <c r="G2" s="81">
        <v>723949</v>
      </c>
      <c r="H2" s="81">
        <v>815203.23</v>
      </c>
      <c r="I2" s="81">
        <v>820510</v>
      </c>
      <c r="J2" s="81">
        <v>737535</v>
      </c>
      <c r="K2" s="81">
        <v>677634</v>
      </c>
      <c r="L2" s="81">
        <v>679905</v>
      </c>
      <c r="M2" s="81">
        <v>639040</v>
      </c>
      <c r="N2" s="81">
        <v>559103</v>
      </c>
      <c r="O2" s="81">
        <v>475727</v>
      </c>
      <c r="P2" s="80"/>
      <c r="Q2" s="81" t="s">
        <v>175</v>
      </c>
      <c r="R2" s="81" t="s">
        <v>176</v>
      </c>
      <c r="S2" s="81"/>
      <c r="T2" s="81"/>
      <c r="U2" s="80"/>
      <c r="V2" s="80"/>
      <c r="W2" s="80"/>
      <c r="X2" s="80"/>
      <c r="Y2" s="80"/>
      <c r="Z2" s="80"/>
      <c r="AA2" s="80"/>
      <c r="AB2" s="80"/>
      <c r="AC2" s="80"/>
    </row>
    <row r="3" spans="1:29">
      <c r="A3" s="80"/>
      <c r="D3" s="81">
        <v>658024</v>
      </c>
      <c r="E3" s="81">
        <v>624416</v>
      </c>
      <c r="F3" s="81">
        <v>707323</v>
      </c>
      <c r="G3" s="81">
        <v>597294</v>
      </c>
      <c r="H3" s="81">
        <v>790250</v>
      </c>
      <c r="I3" s="81">
        <v>747218</v>
      </c>
      <c r="J3" s="81">
        <v>754610</v>
      </c>
      <c r="K3" s="81">
        <v>661267</v>
      </c>
      <c r="L3" s="81">
        <v>729255</v>
      </c>
      <c r="M3" s="81">
        <v>650967</v>
      </c>
      <c r="N3" s="81">
        <v>516967</v>
      </c>
      <c r="O3" s="81">
        <v>426707</v>
      </c>
      <c r="P3" s="81"/>
      <c r="Q3" s="81" t="s">
        <v>174</v>
      </c>
      <c r="R3" s="81">
        <v>1</v>
      </c>
      <c r="S3" s="81">
        <v>2</v>
      </c>
      <c r="T3" s="81">
        <v>3</v>
      </c>
      <c r="U3" s="80"/>
      <c r="V3" s="97"/>
      <c r="W3" s="97"/>
      <c r="X3" s="97"/>
    </row>
    <row r="4" spans="1:29">
      <c r="A4" s="80"/>
      <c r="B4" s="43" t="s">
        <v>104</v>
      </c>
      <c r="C4" s="43"/>
      <c r="J4" s="80"/>
      <c r="K4" s="80"/>
      <c r="O4" s="80"/>
      <c r="P4" s="80"/>
      <c r="Q4" s="80"/>
      <c r="R4" s="80"/>
      <c r="T4" s="80"/>
      <c r="U4" s="80"/>
      <c r="V4" s="80"/>
      <c r="W4" s="80"/>
      <c r="X4" s="80"/>
      <c r="Y4" s="80"/>
      <c r="Z4" s="80"/>
    </row>
    <row r="5" spans="1:29" ht="15.75" thickBot="1">
      <c r="A5" s="80"/>
      <c r="B5" s="137"/>
      <c r="C5" s="43"/>
      <c r="J5" s="80"/>
      <c r="K5" s="80"/>
      <c r="O5" s="80"/>
      <c r="P5" s="80"/>
      <c r="Q5" s="80"/>
      <c r="R5" s="80"/>
      <c r="S5" s="80"/>
      <c r="T5" s="80"/>
      <c r="U5" s="80"/>
      <c r="V5" s="80"/>
      <c r="W5" s="47"/>
      <c r="X5" s="47"/>
      <c r="Y5" s="47"/>
      <c r="Z5" s="47"/>
      <c r="AA5" s="47"/>
      <c r="AB5" s="47"/>
    </row>
    <row r="6" spans="1:29">
      <c r="A6" s="137"/>
      <c r="B6" s="137"/>
      <c r="C6" s="167" t="s">
        <v>26</v>
      </c>
      <c r="D6" s="169" t="s">
        <v>27</v>
      </c>
      <c r="E6" s="169" t="s">
        <v>28</v>
      </c>
      <c r="F6" s="169" t="s">
        <v>29</v>
      </c>
      <c r="G6" s="169" t="s">
        <v>30</v>
      </c>
      <c r="H6" s="169" t="s">
        <v>31</v>
      </c>
      <c r="I6" s="169" t="s">
        <v>32</v>
      </c>
      <c r="J6" s="169" t="s">
        <v>33</v>
      </c>
      <c r="K6" s="169" t="s">
        <v>34</v>
      </c>
      <c r="L6" s="169" t="s">
        <v>35</v>
      </c>
      <c r="M6" s="169" t="s">
        <v>36</v>
      </c>
      <c r="N6" s="165" t="s">
        <v>37</v>
      </c>
      <c r="P6" s="80"/>
      <c r="Q6" s="80"/>
      <c r="R6" s="80"/>
      <c r="S6" s="80"/>
      <c r="T6" s="80"/>
      <c r="U6" s="80"/>
      <c r="V6" s="47"/>
      <c r="W6" s="47"/>
      <c r="X6" s="47"/>
    </row>
    <row r="7" spans="1:29" ht="15.75" thickBot="1">
      <c r="A7" s="137"/>
      <c r="B7" s="137"/>
      <c r="C7" s="168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66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</row>
    <row r="8" spans="1:29">
      <c r="A8" s="80"/>
      <c r="B8" s="99">
        <v>2017</v>
      </c>
      <c r="C8" s="44">
        <v>156414</v>
      </c>
      <c r="D8" s="45">
        <v>166801</v>
      </c>
      <c r="E8" s="44">
        <v>200825</v>
      </c>
      <c r="F8" s="45">
        <v>176969</v>
      </c>
      <c r="G8" s="44">
        <v>215135</v>
      </c>
      <c r="H8" s="45">
        <v>246153</v>
      </c>
      <c r="I8" s="44">
        <v>274789</v>
      </c>
      <c r="J8" s="45">
        <v>250738</v>
      </c>
      <c r="K8" s="44">
        <v>193131</v>
      </c>
      <c r="L8" s="45">
        <v>197322</v>
      </c>
      <c r="M8" s="44">
        <v>177675</v>
      </c>
      <c r="N8" s="46">
        <v>157960</v>
      </c>
      <c r="P8" s="47"/>
      <c r="Q8" s="47"/>
      <c r="R8" s="47"/>
      <c r="S8" s="47"/>
      <c r="T8" s="47"/>
      <c r="U8" s="47"/>
      <c r="V8" s="47"/>
      <c r="W8" s="47"/>
      <c r="X8" s="47"/>
    </row>
    <row r="9" spans="1:29">
      <c r="A9" s="80"/>
      <c r="B9" s="100">
        <v>2018</v>
      </c>
      <c r="C9" s="44">
        <v>237923</v>
      </c>
      <c r="D9" s="45">
        <v>205991</v>
      </c>
      <c r="E9" s="44">
        <v>225966</v>
      </c>
      <c r="F9" s="45">
        <v>242951</v>
      </c>
      <c r="G9" s="44">
        <v>251482</v>
      </c>
      <c r="H9" s="45">
        <v>274145</v>
      </c>
      <c r="I9" s="44">
        <v>286535</v>
      </c>
      <c r="J9" s="45">
        <v>257994</v>
      </c>
      <c r="K9" s="44">
        <v>217547</v>
      </c>
      <c r="L9" s="45">
        <v>184040</v>
      </c>
      <c r="M9" s="44">
        <v>163472</v>
      </c>
      <c r="N9" s="46">
        <v>153369</v>
      </c>
      <c r="Q9" s="80"/>
      <c r="R9" s="80"/>
      <c r="V9" s="80"/>
      <c r="W9" s="80"/>
      <c r="X9" s="80"/>
    </row>
    <row r="10" spans="1:29">
      <c r="A10" s="80"/>
      <c r="B10" s="125">
        <v>2019</v>
      </c>
      <c r="C10" s="126">
        <v>228963</v>
      </c>
      <c r="D10" s="127">
        <v>206810</v>
      </c>
      <c r="E10" s="128">
        <v>225544</v>
      </c>
      <c r="F10" s="129">
        <v>199381</v>
      </c>
      <c r="G10" s="44">
        <v>274060</v>
      </c>
      <c r="H10" s="129">
        <v>253282</v>
      </c>
      <c r="I10" s="130">
        <v>301860</v>
      </c>
      <c r="J10" s="131">
        <v>255108</v>
      </c>
      <c r="K10" s="130">
        <v>241918</v>
      </c>
      <c r="L10" s="131">
        <v>193575</v>
      </c>
      <c r="M10" s="130">
        <v>171271</v>
      </c>
      <c r="N10" s="132">
        <v>158264</v>
      </c>
      <c r="R10" s="80"/>
      <c r="V10" s="80"/>
      <c r="W10" s="80"/>
      <c r="X10" s="80"/>
    </row>
    <row r="11" spans="1:29" ht="15.75" thickBot="1">
      <c r="A11" s="80"/>
      <c r="B11" s="133">
        <v>2020</v>
      </c>
      <c r="C11" s="134">
        <v>244961</v>
      </c>
      <c r="D11" s="135">
        <v>183125</v>
      </c>
      <c r="E11" s="134">
        <v>49049</v>
      </c>
      <c r="F11" s="135">
        <v>9709</v>
      </c>
      <c r="G11" s="134">
        <v>32842</v>
      </c>
      <c r="H11" s="135">
        <v>87851</v>
      </c>
      <c r="I11" s="134">
        <v>134841</v>
      </c>
      <c r="J11" s="135">
        <v>103862</v>
      </c>
      <c r="K11" s="134">
        <v>83454</v>
      </c>
      <c r="L11" s="135" t="s">
        <v>51</v>
      </c>
      <c r="M11" s="134" t="s">
        <v>51</v>
      </c>
      <c r="N11" s="136" t="s">
        <v>51</v>
      </c>
      <c r="R11" s="80"/>
      <c r="V11" s="80"/>
      <c r="W11" s="80"/>
      <c r="X11" s="80"/>
    </row>
    <row r="12" spans="1:29">
      <c r="A12" s="80"/>
      <c r="R12" s="80"/>
      <c r="V12" s="80"/>
      <c r="W12" s="80"/>
      <c r="X12" s="80"/>
    </row>
    <row r="13" spans="1:29">
      <c r="A13" s="80"/>
      <c r="B13" s="43" t="s">
        <v>105</v>
      </c>
      <c r="J13" s="80"/>
      <c r="M13" s="43" t="s">
        <v>110</v>
      </c>
      <c r="V13" s="80"/>
      <c r="W13" s="80"/>
      <c r="X13" s="80"/>
    </row>
    <row r="14" spans="1:29">
      <c r="A14" s="80"/>
      <c r="J14" s="80"/>
      <c r="V14" s="80"/>
      <c r="W14" s="80"/>
      <c r="X14" s="80"/>
    </row>
    <row r="15" spans="1:29">
      <c r="A15" s="80"/>
      <c r="V15" s="80"/>
      <c r="W15" s="80"/>
      <c r="X15" s="80"/>
    </row>
    <row r="16" spans="1:29">
      <c r="A16" s="80"/>
      <c r="V16" s="80"/>
      <c r="X16" s="80"/>
    </row>
    <row r="17" spans="1:34">
      <c r="A17" s="47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80"/>
      <c r="X17" s="80"/>
      <c r="AB17" s="80"/>
    </row>
    <row r="18" spans="1:34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AB18" s="80"/>
    </row>
    <row r="19" spans="1:34">
      <c r="A19" s="47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</row>
    <row r="20" spans="1:34">
      <c r="A20" s="47"/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</row>
    <row r="21" spans="1:34">
      <c r="A21" s="47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</row>
    <row r="22" spans="1:34">
      <c r="A22" s="47"/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47"/>
      <c r="O22" s="47"/>
      <c r="P22" s="47"/>
      <c r="Q22" s="47"/>
      <c r="R22" s="47"/>
      <c r="S22" s="47"/>
      <c r="T22" s="47"/>
      <c r="V22" s="47"/>
      <c r="W22" s="47"/>
      <c r="X22" s="47"/>
      <c r="Y22" s="47"/>
    </row>
    <row r="23" spans="1:34">
      <c r="A23" s="47"/>
      <c r="B23" s="102" t="s">
        <v>26</v>
      </c>
      <c r="C23" s="102" t="s">
        <v>27</v>
      </c>
      <c r="D23" s="102" t="s">
        <v>28</v>
      </c>
      <c r="E23" s="102" t="s">
        <v>29</v>
      </c>
      <c r="F23" s="102" t="s">
        <v>30</v>
      </c>
      <c r="G23" s="102" t="s">
        <v>31</v>
      </c>
      <c r="H23" s="102" t="s">
        <v>32</v>
      </c>
      <c r="I23" s="102" t="s">
        <v>33</v>
      </c>
      <c r="J23" s="102" t="s">
        <v>34</v>
      </c>
      <c r="K23" s="102" t="s">
        <v>35</v>
      </c>
      <c r="L23" s="102" t="s">
        <v>36</v>
      </c>
      <c r="M23" s="102" t="s">
        <v>37</v>
      </c>
      <c r="N23" s="47"/>
      <c r="O23" s="47"/>
      <c r="P23" s="47"/>
      <c r="Q23" s="47"/>
      <c r="R23" s="47"/>
      <c r="S23" s="47"/>
      <c r="T23" s="47"/>
      <c r="V23" s="47"/>
      <c r="W23" s="47"/>
      <c r="X23" s="47"/>
      <c r="Y23" s="47"/>
    </row>
    <row r="24" spans="1:34" s="23" customFormat="1">
      <c r="A24" s="47"/>
      <c r="B24" s="110">
        <v>156414</v>
      </c>
      <c r="C24" s="110">
        <v>166801</v>
      </c>
      <c r="D24" s="110">
        <v>200825</v>
      </c>
      <c r="E24" s="110">
        <v>176969</v>
      </c>
      <c r="F24" s="110">
        <v>215135</v>
      </c>
      <c r="G24" s="110">
        <v>246153</v>
      </c>
      <c r="H24" s="110">
        <v>274789</v>
      </c>
      <c r="I24" s="110">
        <v>250738</v>
      </c>
      <c r="J24" s="110">
        <v>193131</v>
      </c>
      <c r="K24" s="110">
        <v>197322</v>
      </c>
      <c r="L24" s="110">
        <v>177675</v>
      </c>
      <c r="M24" s="110">
        <v>157960</v>
      </c>
      <c r="N24" s="142"/>
      <c r="O24" s="47"/>
      <c r="P24" s="47"/>
      <c r="Q24" s="47"/>
      <c r="R24" s="47"/>
      <c r="S24" s="47"/>
      <c r="T24" s="47"/>
      <c r="U24" s="24"/>
      <c r="V24" s="47"/>
      <c r="W24" s="47"/>
      <c r="X24" s="47"/>
      <c r="Y24" s="47"/>
    </row>
    <row r="25" spans="1:34" s="23" customFormat="1">
      <c r="A25" s="47"/>
      <c r="B25" s="110">
        <v>237923</v>
      </c>
      <c r="C25" s="110">
        <v>205991</v>
      </c>
      <c r="D25" s="110">
        <v>225966</v>
      </c>
      <c r="E25" s="110">
        <v>242951</v>
      </c>
      <c r="F25" s="110">
        <v>251482</v>
      </c>
      <c r="G25" s="110">
        <v>274145</v>
      </c>
      <c r="H25" s="110">
        <v>286535</v>
      </c>
      <c r="I25" s="110">
        <v>257994</v>
      </c>
      <c r="J25" s="110">
        <v>217547</v>
      </c>
      <c r="K25" s="110">
        <v>184040</v>
      </c>
      <c r="L25" s="110">
        <v>163472</v>
      </c>
      <c r="M25" s="110">
        <v>153369</v>
      </c>
      <c r="N25" s="142"/>
      <c r="O25" s="47"/>
      <c r="P25" s="47"/>
      <c r="Q25" s="47"/>
      <c r="R25" s="47"/>
      <c r="S25" s="47"/>
      <c r="T25" s="47"/>
      <c r="U25" s="24"/>
      <c r="V25" s="47"/>
      <c r="W25" s="47"/>
      <c r="X25" s="47"/>
      <c r="Y25" s="47"/>
      <c r="Z25" s="47"/>
      <c r="AA25" s="47"/>
      <c r="AB25" s="47"/>
      <c r="AC25" s="47"/>
      <c r="AD25" s="47"/>
    </row>
    <row r="26" spans="1:34" s="23" customFormat="1">
      <c r="A26" s="142"/>
      <c r="B26" s="110">
        <v>228963</v>
      </c>
      <c r="C26" s="110">
        <v>206810</v>
      </c>
      <c r="D26" s="110">
        <v>225544</v>
      </c>
      <c r="E26" s="110">
        <v>199381</v>
      </c>
      <c r="F26" s="110">
        <v>274060</v>
      </c>
      <c r="G26" s="110">
        <v>253282</v>
      </c>
      <c r="H26" s="110">
        <v>301860</v>
      </c>
      <c r="I26" s="110">
        <v>255108</v>
      </c>
      <c r="J26" s="110">
        <v>241918</v>
      </c>
      <c r="K26" s="110">
        <v>193575</v>
      </c>
      <c r="L26" s="110">
        <v>171271</v>
      </c>
      <c r="M26" s="110">
        <v>158264</v>
      </c>
      <c r="N26" s="142"/>
      <c r="O26" s="47"/>
      <c r="P26" s="47"/>
      <c r="Q26" s="47"/>
      <c r="R26" s="47"/>
      <c r="S26" s="47"/>
      <c r="T26" s="47"/>
      <c r="U26" s="24"/>
      <c r="V26" s="47"/>
      <c r="W26" s="47"/>
      <c r="X26" s="47"/>
      <c r="Y26" s="47"/>
      <c r="Z26" s="47"/>
      <c r="AA26" s="47"/>
      <c r="AB26" s="47"/>
      <c r="AC26" s="47"/>
      <c r="AD26" s="47"/>
    </row>
    <row r="27" spans="1:34" s="81" customFormat="1">
      <c r="A27" s="142"/>
      <c r="B27" s="110">
        <v>244961</v>
      </c>
      <c r="C27" s="110">
        <v>183125</v>
      </c>
      <c r="D27" s="110">
        <v>49049</v>
      </c>
      <c r="E27" s="110">
        <v>9709</v>
      </c>
      <c r="F27" s="110">
        <v>32842</v>
      </c>
      <c r="G27" s="110">
        <v>87851</v>
      </c>
      <c r="H27" s="110">
        <v>134841</v>
      </c>
      <c r="I27" s="110">
        <v>103862</v>
      </c>
      <c r="J27" s="110">
        <v>83454</v>
      </c>
      <c r="K27" s="110" t="s">
        <v>51</v>
      </c>
      <c r="L27" s="110" t="s">
        <v>51</v>
      </c>
      <c r="M27" s="110" t="s">
        <v>51</v>
      </c>
      <c r="N27" s="142"/>
      <c r="O27" s="47"/>
      <c r="P27" s="47"/>
      <c r="Q27" s="47"/>
      <c r="R27" s="47"/>
      <c r="S27" s="47"/>
      <c r="T27" s="47"/>
      <c r="U27" s="24"/>
      <c r="V27" s="47"/>
      <c r="W27" s="47"/>
      <c r="X27" s="47"/>
      <c r="Y27" s="47"/>
      <c r="Z27" s="47"/>
      <c r="AA27" s="47"/>
      <c r="AB27" s="47"/>
      <c r="AC27" s="47"/>
      <c r="AD27" s="47"/>
    </row>
    <row r="28" spans="1:34" s="23" customFormat="1">
      <c r="A28" s="142"/>
      <c r="B28" s="81">
        <v>447916</v>
      </c>
      <c r="C28" s="81">
        <v>479887</v>
      </c>
      <c r="D28" s="81">
        <v>671789</v>
      </c>
      <c r="E28" s="81">
        <v>554977</v>
      </c>
      <c r="F28" s="81">
        <v>713565</v>
      </c>
      <c r="G28" s="81">
        <v>731366</v>
      </c>
      <c r="H28" s="81">
        <v>672448</v>
      </c>
      <c r="I28" s="81">
        <v>634727</v>
      </c>
      <c r="J28" s="81">
        <v>582507</v>
      </c>
      <c r="K28" s="81">
        <v>624080</v>
      </c>
      <c r="L28" s="81">
        <v>535147</v>
      </c>
      <c r="M28" s="81">
        <v>463939</v>
      </c>
      <c r="N28" s="47"/>
      <c r="O28" s="47"/>
      <c r="P28" s="47"/>
      <c r="Q28" s="47"/>
      <c r="R28" s="47"/>
      <c r="S28" s="47"/>
      <c r="T28" s="47"/>
      <c r="U28" s="24"/>
      <c r="V28" s="47"/>
      <c r="W28" s="47"/>
      <c r="X28" s="47"/>
      <c r="Y28" s="47"/>
      <c r="Z28" s="47"/>
      <c r="AA28" s="47"/>
      <c r="AB28" s="47"/>
      <c r="AC28" s="47"/>
      <c r="AD28" s="47"/>
    </row>
    <row r="29" spans="1:34" s="23" customFormat="1">
      <c r="A29" s="142"/>
      <c r="B29" s="81">
        <v>658667</v>
      </c>
      <c r="C29" s="81">
        <v>604386</v>
      </c>
      <c r="D29" s="81">
        <v>713225</v>
      </c>
      <c r="E29" s="81">
        <v>724337</v>
      </c>
      <c r="F29" s="81">
        <v>815497.23</v>
      </c>
      <c r="G29" s="81">
        <v>820940</v>
      </c>
      <c r="H29" s="81">
        <v>738939</v>
      </c>
      <c r="I29" s="81">
        <v>679158</v>
      </c>
      <c r="J29" s="81">
        <v>680166</v>
      </c>
      <c r="K29" s="81">
        <v>639179</v>
      </c>
      <c r="L29" s="81">
        <v>559304</v>
      </c>
      <c r="M29" s="81">
        <v>476570</v>
      </c>
      <c r="N29" s="47"/>
      <c r="O29" s="47"/>
      <c r="P29" s="47"/>
      <c r="Q29" s="47"/>
      <c r="R29" s="47"/>
      <c r="S29" s="47"/>
      <c r="T29" s="47"/>
      <c r="U29" s="24"/>
      <c r="V29" s="47"/>
      <c r="W29" s="47"/>
      <c r="X29" s="47"/>
      <c r="Y29" s="47"/>
      <c r="Z29" s="47"/>
      <c r="AA29" s="47"/>
      <c r="AB29" s="47"/>
      <c r="AC29" s="47"/>
      <c r="AD29" s="47"/>
    </row>
    <row r="30" spans="1:34">
      <c r="A30" s="142"/>
      <c r="B30" s="81">
        <v>658966</v>
      </c>
      <c r="C30" s="81">
        <v>625540</v>
      </c>
      <c r="D30" s="81">
        <v>708491</v>
      </c>
      <c r="E30" s="81">
        <v>599015</v>
      </c>
      <c r="F30" s="81">
        <v>797660</v>
      </c>
      <c r="G30" s="81">
        <v>753298</v>
      </c>
      <c r="H30" s="81">
        <v>764795</v>
      </c>
      <c r="I30" s="81">
        <v>680445</v>
      </c>
      <c r="J30" s="81">
        <v>745394</v>
      </c>
      <c r="K30" s="81">
        <v>666608</v>
      </c>
      <c r="L30" s="81">
        <v>540742</v>
      </c>
      <c r="M30" s="81">
        <v>466941</v>
      </c>
      <c r="N30" s="47"/>
      <c r="O30" s="47"/>
      <c r="P30" s="47"/>
      <c r="Q30" s="47"/>
      <c r="R30" s="47"/>
      <c r="S30" s="47"/>
      <c r="T30" s="47"/>
      <c r="V30" s="47"/>
      <c r="W30" s="47"/>
      <c r="X30" s="47"/>
      <c r="Y30" s="47"/>
    </row>
    <row r="31" spans="1:34" s="80" customFormat="1">
      <c r="A31" s="142"/>
      <c r="B31" s="81">
        <v>678963</v>
      </c>
      <c r="C31" s="81">
        <v>526204</v>
      </c>
      <c r="D31" s="81">
        <v>130197</v>
      </c>
      <c r="E31" s="81">
        <v>22127</v>
      </c>
      <c r="F31" s="81">
        <v>85584</v>
      </c>
      <c r="G31" s="81">
        <v>202272</v>
      </c>
      <c r="H31" s="81">
        <v>333656</v>
      </c>
      <c r="I31" s="81">
        <v>263654</v>
      </c>
      <c r="J31" s="81">
        <v>217169</v>
      </c>
      <c r="K31" s="81"/>
      <c r="L31" s="81"/>
      <c r="M31" s="81"/>
      <c r="N31" s="47"/>
      <c r="O31" s="47"/>
      <c r="P31" s="47"/>
      <c r="Q31" s="47"/>
      <c r="R31" s="47"/>
      <c r="S31" s="47"/>
      <c r="T31" s="47"/>
      <c r="U31" s="24"/>
      <c r="V31" s="47"/>
      <c r="W31" s="47"/>
      <c r="X31" s="47"/>
      <c r="Y31" s="47"/>
      <c r="AG31" s="24"/>
      <c r="AH31" s="24"/>
    </row>
    <row r="32" spans="1:34">
      <c r="A32" s="142"/>
      <c r="B32" s="138">
        <f t="shared" ref="B32:M32" si="0">B28/B24</f>
        <v>2.863656705921465</v>
      </c>
      <c r="C32" s="138">
        <f t="shared" si="0"/>
        <v>2.8770031354728087</v>
      </c>
      <c r="D32" s="138">
        <f t="shared" si="0"/>
        <v>3.3451462716295284</v>
      </c>
      <c r="E32" s="138">
        <f t="shared" si="0"/>
        <v>3.1360125219671242</v>
      </c>
      <c r="F32" s="138">
        <f t="shared" si="0"/>
        <v>3.3168243196132661</v>
      </c>
      <c r="G32" s="138">
        <f t="shared" si="0"/>
        <v>2.9711845884470227</v>
      </c>
      <c r="H32" s="138">
        <f t="shared" si="0"/>
        <v>2.4471430806910028</v>
      </c>
      <c r="I32" s="138">
        <f t="shared" si="0"/>
        <v>2.5314352032799179</v>
      </c>
      <c r="J32" s="138">
        <f t="shared" si="0"/>
        <v>3.0161237709119715</v>
      </c>
      <c r="K32" s="138">
        <f t="shared" si="0"/>
        <v>3.1627492119479834</v>
      </c>
      <c r="L32" s="138">
        <f t="shared" si="0"/>
        <v>3.011943154636274</v>
      </c>
      <c r="M32" s="138">
        <f t="shared" si="0"/>
        <v>2.937066345910357</v>
      </c>
      <c r="N32" s="142"/>
      <c r="O32" s="142"/>
      <c r="P32" s="47"/>
      <c r="Q32" s="47"/>
      <c r="R32" s="47"/>
      <c r="S32" s="47"/>
      <c r="T32" s="47"/>
      <c r="V32" s="47"/>
      <c r="W32" s="47"/>
      <c r="X32" s="47"/>
      <c r="Y32" s="47"/>
    </row>
    <row r="33" spans="1:26">
      <c r="A33" s="142"/>
      <c r="B33" s="138">
        <f t="shared" ref="B33:G33" si="1">B29/B25</f>
        <v>2.7684040634995357</v>
      </c>
      <c r="C33" s="138">
        <f t="shared" si="1"/>
        <v>2.9340408076080995</v>
      </c>
      <c r="D33" s="138">
        <f t="shared" si="1"/>
        <v>3.1563376791198676</v>
      </c>
      <c r="E33" s="138">
        <f t="shared" si="1"/>
        <v>2.9814118896402979</v>
      </c>
      <c r="F33" s="138">
        <f t="shared" si="1"/>
        <v>3.2427658043120382</v>
      </c>
      <c r="G33" s="138">
        <f t="shared" si="1"/>
        <v>2.9945466815006658</v>
      </c>
      <c r="H33" s="138">
        <f t="shared" ref="H33:M33" si="2">H29/H25</f>
        <v>2.578878671017502</v>
      </c>
      <c r="I33" s="138">
        <f t="shared" si="2"/>
        <v>2.6324565687574131</v>
      </c>
      <c r="J33" s="138">
        <f t="shared" si="2"/>
        <v>3.1265243832367258</v>
      </c>
      <c r="K33" s="138">
        <f t="shared" si="2"/>
        <v>3.4730439034992391</v>
      </c>
      <c r="L33" s="138">
        <f t="shared" si="2"/>
        <v>3.4214055006361948</v>
      </c>
      <c r="M33" s="138">
        <f t="shared" si="2"/>
        <v>3.1073424225234567</v>
      </c>
      <c r="N33" s="47"/>
      <c r="O33" s="47"/>
      <c r="P33" s="47"/>
      <c r="Q33" s="47"/>
      <c r="R33" s="47"/>
      <c r="S33" s="47"/>
      <c r="T33" s="47"/>
      <c r="V33" s="47"/>
      <c r="W33" s="47"/>
      <c r="X33" s="47"/>
      <c r="Y33" s="47"/>
    </row>
    <row r="34" spans="1:26">
      <c r="A34" s="47"/>
      <c r="B34" s="138">
        <f t="shared" ref="B34:M34" si="3">B30/B26</f>
        <v>2.8780457977926566</v>
      </c>
      <c r="C34" s="138">
        <f t="shared" si="3"/>
        <v>3.0247086697935304</v>
      </c>
      <c r="D34" s="138">
        <f t="shared" si="3"/>
        <v>3.141254034689462</v>
      </c>
      <c r="E34" s="138">
        <f t="shared" si="3"/>
        <v>3.0043735360942114</v>
      </c>
      <c r="F34" s="138">
        <f t="shared" si="3"/>
        <v>2.9105305407574984</v>
      </c>
      <c r="G34" s="138">
        <f t="shared" si="3"/>
        <v>2.974147393024376</v>
      </c>
      <c r="H34" s="138">
        <f t="shared" si="3"/>
        <v>2.5336082952362022</v>
      </c>
      <c r="I34" s="138">
        <f t="shared" si="3"/>
        <v>2.667282092290324</v>
      </c>
      <c r="J34" s="138">
        <f t="shared" si="3"/>
        <v>3.0811845336022952</v>
      </c>
      <c r="K34" s="138">
        <f t="shared" si="3"/>
        <v>3.443667829006845</v>
      </c>
      <c r="L34" s="138">
        <f t="shared" si="3"/>
        <v>3.1572303542339335</v>
      </c>
      <c r="M34" s="138">
        <f t="shared" si="3"/>
        <v>2.9503930142041148</v>
      </c>
      <c r="N34" s="47"/>
      <c r="O34" s="47"/>
      <c r="P34" s="47"/>
      <c r="Q34" s="47"/>
      <c r="R34" s="47"/>
      <c r="S34" s="47"/>
      <c r="T34" s="47"/>
      <c r="V34" s="47"/>
      <c r="W34" s="47"/>
      <c r="X34" s="47"/>
      <c r="Y34" s="47"/>
    </row>
    <row r="35" spans="1:26">
      <c r="A35" s="47"/>
      <c r="B35" s="138">
        <f>B31/B27</f>
        <v>2.7717187633949893</v>
      </c>
      <c r="C35" s="138">
        <f t="shared" ref="C35" si="4">C31/C27</f>
        <v>2.8734689419795223</v>
      </c>
      <c r="D35" s="138">
        <f>D31/D27</f>
        <v>2.6544272054476137</v>
      </c>
      <c r="E35" s="138">
        <f t="shared" ref="E35:J35" si="5">E31/E27</f>
        <v>2.2790194664744052</v>
      </c>
      <c r="F35" s="138">
        <f t="shared" si="5"/>
        <v>2.6059314292674016</v>
      </c>
      <c r="G35" s="138">
        <f t="shared" si="5"/>
        <v>2.3024439107124564</v>
      </c>
      <c r="H35" s="138">
        <f t="shared" si="5"/>
        <v>2.4744402666844656</v>
      </c>
      <c r="I35" s="138">
        <f t="shared" si="5"/>
        <v>2.538503013614219</v>
      </c>
      <c r="J35" s="138">
        <f t="shared" si="5"/>
        <v>2.6022599276247993</v>
      </c>
      <c r="K35" s="138"/>
      <c r="L35" s="138"/>
      <c r="M35" s="138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</row>
    <row r="36" spans="1:26">
      <c r="A36" s="47"/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</row>
    <row r="37" spans="1:26">
      <c r="A37" s="47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</row>
    <row r="38" spans="1:26">
      <c r="A38" s="47"/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</row>
    <row r="39" spans="1:26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</row>
    <row r="40" spans="1:26">
      <c r="A40" s="47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</row>
    <row r="41" spans="1:26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</row>
    <row r="42" spans="1:26"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</row>
    <row r="43" spans="1:26"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</row>
    <row r="44" spans="1:26"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</row>
    <row r="45" spans="1:26"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</row>
    <row r="46" spans="1:26">
      <c r="A46" s="47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23">
        <v>669663</v>
      </c>
      <c r="W46" s="23">
        <v>633014</v>
      </c>
      <c r="X46" s="23">
        <v>578213</v>
      </c>
      <c r="Y46" s="23">
        <v>620803</v>
      </c>
      <c r="Z46" s="23">
        <v>533200</v>
      </c>
    </row>
    <row r="47" spans="1:26">
      <c r="A47" s="47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</row>
    <row r="48" spans="1:26">
      <c r="A48" s="47"/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</row>
    <row r="49" spans="1:21">
      <c r="A49" s="47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</row>
    <row r="50" spans="1:21">
      <c r="A50" s="47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</row>
    <row r="51" spans="1:21">
      <c r="A51" s="47"/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47"/>
      <c r="O51" s="47"/>
      <c r="P51" s="47"/>
      <c r="Q51" s="47"/>
      <c r="R51" s="47"/>
      <c r="S51" s="47"/>
      <c r="T51" s="47"/>
      <c r="U51" s="47"/>
    </row>
  </sheetData>
  <sheetProtection algorithmName="SHA-512" hashValue="xmfGPxxeas2X7QiacLOzwHeHgRgW77DfYHyVKiqlimfhOPk9HrinH8yrfzKtwxN8alZ4EETq3DY7DL2Q9eWTzA==" saltValue="+kdd1StX1yfUaYQ6BXnvsg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00000000-0004-0000-0700-000000000000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V45"/>
  <sheetViews>
    <sheetView showGridLines="0" zoomScaleNormal="100" workbookViewId="0">
      <selection activeCell="E51" sqref="E51"/>
    </sheetView>
  </sheetViews>
  <sheetFormatPr defaultRowHeight="15"/>
  <cols>
    <col min="2" max="2" width="6.85546875" style="80" customWidth="1"/>
    <col min="3" max="3" width="28.85546875" customWidth="1"/>
    <col min="4" max="4" width="26.7109375" customWidth="1"/>
    <col min="5" max="5" width="31.5703125" customWidth="1"/>
  </cols>
  <sheetData>
    <row r="2" spans="2:17">
      <c r="B2" s="7" t="s">
        <v>5</v>
      </c>
    </row>
    <row r="3" spans="2:17">
      <c r="B3"/>
    </row>
    <row r="4" spans="2:17">
      <c r="B4" s="27" t="s">
        <v>106</v>
      </c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</row>
    <row r="5" spans="2:17">
      <c r="C5" s="27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</row>
    <row r="6" spans="2:17" ht="15" customHeight="1">
      <c r="B6" s="146" t="s">
        <v>113</v>
      </c>
      <c r="C6" s="148" t="s">
        <v>18</v>
      </c>
      <c r="D6" s="207"/>
      <c r="E6" s="208"/>
      <c r="F6" s="148" t="s">
        <v>19</v>
      </c>
      <c r="G6" s="207"/>
      <c r="H6" s="208"/>
      <c r="I6" s="201" t="s">
        <v>20</v>
      </c>
      <c r="J6" s="202"/>
      <c r="K6" s="203"/>
      <c r="L6" s="148" t="s">
        <v>21</v>
      </c>
      <c r="M6" s="207"/>
      <c r="N6" s="208"/>
      <c r="O6" s="148" t="s">
        <v>22</v>
      </c>
      <c r="P6" s="207"/>
      <c r="Q6" s="225"/>
    </row>
    <row r="7" spans="2:17">
      <c r="B7" s="147"/>
      <c r="C7" s="149"/>
      <c r="D7" s="209"/>
      <c r="E7" s="210"/>
      <c r="F7" s="149"/>
      <c r="G7" s="209"/>
      <c r="H7" s="210"/>
      <c r="I7" s="204"/>
      <c r="J7" s="205"/>
      <c r="K7" s="206"/>
      <c r="L7" s="149"/>
      <c r="M7" s="209"/>
      <c r="N7" s="210"/>
      <c r="O7" s="149"/>
      <c r="P7" s="209"/>
      <c r="Q7" s="226"/>
    </row>
    <row r="8" spans="2:17" ht="15.75" customHeight="1">
      <c r="B8" s="103" t="s">
        <v>114</v>
      </c>
      <c r="C8" s="199" t="s">
        <v>116</v>
      </c>
      <c r="D8" s="172"/>
      <c r="E8" s="173"/>
      <c r="F8" s="188">
        <v>8234</v>
      </c>
      <c r="G8" s="175"/>
      <c r="H8" s="176"/>
      <c r="I8" s="212" t="s">
        <v>44</v>
      </c>
      <c r="J8" s="172"/>
      <c r="K8" s="173"/>
      <c r="L8" s="213" t="s">
        <v>53</v>
      </c>
      <c r="M8" s="178"/>
      <c r="N8" s="179"/>
      <c r="O8" s="212" t="s">
        <v>45</v>
      </c>
      <c r="P8" s="172"/>
      <c r="Q8" s="173"/>
    </row>
    <row r="9" spans="2:17" ht="15" customHeight="1">
      <c r="B9" s="103" t="s">
        <v>115</v>
      </c>
      <c r="C9" s="199" t="s">
        <v>117</v>
      </c>
      <c r="D9" s="172"/>
      <c r="E9" s="173"/>
      <c r="F9" s="188">
        <v>4566</v>
      </c>
      <c r="G9" s="175"/>
      <c r="H9" s="176"/>
      <c r="I9" s="212" t="s">
        <v>46</v>
      </c>
      <c r="J9" s="172"/>
      <c r="K9" s="173"/>
      <c r="L9" s="213" t="s">
        <v>54</v>
      </c>
      <c r="M9" s="178"/>
      <c r="N9" s="179"/>
      <c r="O9" s="212" t="s">
        <v>45</v>
      </c>
      <c r="P9" s="172"/>
      <c r="Q9" s="173"/>
    </row>
    <row r="10" spans="2:17">
      <c r="C10" s="9"/>
    </row>
    <row r="11" spans="2:17" ht="15" customHeight="1">
      <c r="B11" s="9" t="s">
        <v>107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</row>
    <row r="12" spans="2:17">
      <c r="C12" s="9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</row>
    <row r="13" spans="2:17" ht="15" customHeight="1">
      <c r="B13" s="146" t="s">
        <v>113</v>
      </c>
      <c r="C13" s="148" t="s">
        <v>18</v>
      </c>
      <c r="D13" s="207"/>
      <c r="E13" s="208"/>
      <c r="F13" s="148" t="s">
        <v>19</v>
      </c>
      <c r="G13" s="207"/>
      <c r="H13" s="208"/>
      <c r="I13" s="201" t="s">
        <v>20</v>
      </c>
      <c r="J13" s="202"/>
      <c r="K13" s="203"/>
      <c r="L13" s="148" t="s">
        <v>21</v>
      </c>
      <c r="M13" s="207"/>
      <c r="N13" s="208"/>
      <c r="O13" s="148" t="s">
        <v>22</v>
      </c>
      <c r="P13" s="207"/>
      <c r="Q13" s="225"/>
    </row>
    <row r="14" spans="2:17" ht="15" customHeight="1">
      <c r="B14" s="147"/>
      <c r="C14" s="149"/>
      <c r="D14" s="209"/>
      <c r="E14" s="210"/>
      <c r="F14" s="149"/>
      <c r="G14" s="209"/>
      <c r="H14" s="210"/>
      <c r="I14" s="204"/>
      <c r="J14" s="205"/>
      <c r="K14" s="206"/>
      <c r="L14" s="149"/>
      <c r="M14" s="209"/>
      <c r="N14" s="210"/>
      <c r="O14" s="149"/>
      <c r="P14" s="209"/>
      <c r="Q14" s="226"/>
    </row>
    <row r="15" spans="2:17" s="24" customFormat="1" ht="15" customHeight="1">
      <c r="B15" s="103" t="s">
        <v>114</v>
      </c>
      <c r="C15" s="199" t="s">
        <v>118</v>
      </c>
      <c r="D15" s="172"/>
      <c r="E15" s="173"/>
      <c r="F15" s="188">
        <v>6934</v>
      </c>
      <c r="G15" s="175"/>
      <c r="H15" s="176"/>
      <c r="I15" s="212" t="s">
        <v>43</v>
      </c>
      <c r="J15" s="172"/>
      <c r="K15" s="173"/>
      <c r="L15" s="213" t="s">
        <v>53</v>
      </c>
      <c r="M15" s="178"/>
      <c r="N15" s="179"/>
      <c r="O15" s="212" t="s">
        <v>40</v>
      </c>
      <c r="P15" s="172"/>
      <c r="Q15" s="173"/>
    </row>
    <row r="16" spans="2:17" s="24" customFormat="1" ht="15" customHeight="1">
      <c r="B16" s="103" t="s">
        <v>115</v>
      </c>
      <c r="C16" s="199" t="s">
        <v>119</v>
      </c>
      <c r="D16" s="221"/>
      <c r="E16" s="222"/>
      <c r="F16" s="188">
        <v>4281</v>
      </c>
      <c r="G16" s="175"/>
      <c r="H16" s="176"/>
      <c r="I16" s="212" t="s">
        <v>38</v>
      </c>
      <c r="J16" s="214"/>
      <c r="K16" s="215"/>
      <c r="L16" s="213" t="s">
        <v>55</v>
      </c>
      <c r="M16" s="223"/>
      <c r="N16" s="224"/>
      <c r="O16" s="212" t="s">
        <v>41</v>
      </c>
      <c r="P16" s="214"/>
      <c r="Q16" s="215"/>
    </row>
    <row r="17" spans="2:22" s="24" customFormat="1" ht="15" customHeight="1">
      <c r="B17" s="103" t="s">
        <v>122</v>
      </c>
      <c r="C17" s="199" t="s">
        <v>120</v>
      </c>
      <c r="D17" s="172"/>
      <c r="E17" s="173"/>
      <c r="F17" s="188">
        <v>266</v>
      </c>
      <c r="G17" s="175"/>
      <c r="H17" s="176"/>
      <c r="I17" s="212" t="s">
        <v>39</v>
      </c>
      <c r="J17" s="172"/>
      <c r="K17" s="173"/>
      <c r="L17" s="213" t="s">
        <v>56</v>
      </c>
      <c r="M17" s="178"/>
      <c r="N17" s="179"/>
      <c r="O17" s="212" t="s">
        <v>42</v>
      </c>
      <c r="P17" s="214"/>
      <c r="Q17" s="215"/>
    </row>
    <row r="18" spans="2:22" ht="15" customHeight="1">
      <c r="B18" s="103" t="s">
        <v>123</v>
      </c>
      <c r="C18" s="199" t="s">
        <v>121</v>
      </c>
      <c r="D18" s="172"/>
      <c r="E18" s="173"/>
      <c r="F18" s="188">
        <v>7334</v>
      </c>
      <c r="G18" s="175"/>
      <c r="H18" s="176"/>
      <c r="I18" s="216" t="s">
        <v>72</v>
      </c>
      <c r="J18" s="172"/>
      <c r="K18" s="173"/>
      <c r="L18" s="213" t="s">
        <v>73</v>
      </c>
      <c r="M18" s="178"/>
      <c r="N18" s="179"/>
      <c r="O18" s="217" t="s">
        <v>74</v>
      </c>
      <c r="P18" s="218"/>
      <c r="Q18" s="219"/>
    </row>
    <row r="20" spans="2:22">
      <c r="B20" s="9" t="s">
        <v>167</v>
      </c>
    </row>
    <row r="21" spans="2:22">
      <c r="T21" s="80"/>
    </row>
    <row r="22" spans="2:22">
      <c r="B22" s="146" t="s">
        <v>113</v>
      </c>
      <c r="C22" s="148" t="s">
        <v>18</v>
      </c>
      <c r="D22" s="207"/>
      <c r="E22" s="208"/>
      <c r="F22" s="148" t="s">
        <v>19</v>
      </c>
      <c r="G22" s="207"/>
      <c r="H22" s="208"/>
      <c r="I22" s="201" t="s">
        <v>20</v>
      </c>
      <c r="J22" s="202"/>
      <c r="K22" s="203"/>
      <c r="L22" s="148" t="s">
        <v>21</v>
      </c>
      <c r="M22" s="207"/>
      <c r="N22" s="208"/>
      <c r="O22" s="148" t="s">
        <v>22</v>
      </c>
      <c r="P22" s="207"/>
      <c r="Q22" s="208"/>
      <c r="T22" s="80"/>
    </row>
    <row r="23" spans="2:22">
      <c r="B23" s="147"/>
      <c r="C23" s="149"/>
      <c r="D23" s="209"/>
      <c r="E23" s="210"/>
      <c r="F23" s="149"/>
      <c r="G23" s="209"/>
      <c r="H23" s="210"/>
      <c r="I23" s="204"/>
      <c r="J23" s="205"/>
      <c r="K23" s="206"/>
      <c r="L23" s="149"/>
      <c r="M23" s="209"/>
      <c r="N23" s="210"/>
      <c r="O23" s="149"/>
      <c r="P23" s="209"/>
      <c r="Q23" s="210"/>
      <c r="T23" s="80"/>
    </row>
    <row r="24" spans="2:22" s="80" customFormat="1">
      <c r="B24" s="103" t="s">
        <v>114</v>
      </c>
      <c r="C24" s="197" t="s">
        <v>157</v>
      </c>
      <c r="D24" s="172"/>
      <c r="E24" s="173"/>
      <c r="F24" s="174">
        <v>4642</v>
      </c>
      <c r="G24" s="175"/>
      <c r="H24" s="176"/>
      <c r="I24" s="197" t="s">
        <v>158</v>
      </c>
      <c r="J24" s="172"/>
      <c r="K24" s="173"/>
      <c r="L24" s="220" t="s">
        <v>151</v>
      </c>
      <c r="M24" s="178"/>
      <c r="N24" s="179"/>
      <c r="O24" s="198" t="s">
        <v>129</v>
      </c>
      <c r="P24" s="181"/>
      <c r="Q24" s="182"/>
    </row>
    <row r="25" spans="2:22" ht="15" customHeight="1">
      <c r="B25" s="103" t="s">
        <v>115</v>
      </c>
      <c r="C25" s="199" t="s">
        <v>124</v>
      </c>
      <c r="D25" s="172"/>
      <c r="E25" s="173"/>
      <c r="F25" s="188">
        <v>186</v>
      </c>
      <c r="G25" s="175"/>
      <c r="H25" s="176"/>
      <c r="I25" s="199" t="s">
        <v>131</v>
      </c>
      <c r="J25" s="172"/>
      <c r="K25" s="173"/>
      <c r="L25" s="200" t="s">
        <v>127</v>
      </c>
      <c r="M25" s="178"/>
      <c r="N25" s="179"/>
      <c r="O25" s="211" t="s">
        <v>129</v>
      </c>
      <c r="P25" s="192"/>
      <c r="Q25" s="193"/>
      <c r="S25" s="80"/>
      <c r="T25" s="80"/>
    </row>
    <row r="26" spans="2:22">
      <c r="B26" s="103" t="s">
        <v>122</v>
      </c>
      <c r="C26" s="199" t="s">
        <v>125</v>
      </c>
      <c r="D26" s="221"/>
      <c r="E26" s="222"/>
      <c r="F26" s="188">
        <v>3134</v>
      </c>
      <c r="G26" s="175"/>
      <c r="H26" s="176"/>
      <c r="I26" s="199" t="s">
        <v>132</v>
      </c>
      <c r="J26" s="214"/>
      <c r="K26" s="215"/>
      <c r="L26" s="200" t="s">
        <v>54</v>
      </c>
      <c r="M26" s="223"/>
      <c r="N26" s="224"/>
      <c r="O26" s="211" t="s">
        <v>129</v>
      </c>
      <c r="P26" s="192"/>
      <c r="Q26" s="193"/>
      <c r="V26" s="80"/>
    </row>
    <row r="27" spans="2:22" ht="15" customHeight="1">
      <c r="B27" s="111" t="s">
        <v>123</v>
      </c>
      <c r="C27" s="199" t="s">
        <v>126</v>
      </c>
      <c r="D27" s="172"/>
      <c r="E27" s="173"/>
      <c r="F27" s="188">
        <v>4687</v>
      </c>
      <c r="G27" s="175"/>
      <c r="H27" s="176"/>
      <c r="I27" s="199" t="s">
        <v>133</v>
      </c>
      <c r="J27" s="172"/>
      <c r="K27" s="173"/>
      <c r="L27" s="200" t="s">
        <v>128</v>
      </c>
      <c r="M27" s="178"/>
      <c r="N27" s="179"/>
      <c r="O27" s="211" t="s">
        <v>130</v>
      </c>
      <c r="P27" s="192"/>
      <c r="Q27" s="193"/>
      <c r="R27" s="80"/>
      <c r="S27" s="80"/>
    </row>
    <row r="28" spans="2:22">
      <c r="B28" s="106" t="s">
        <v>139</v>
      </c>
      <c r="C28" s="187" t="s">
        <v>135</v>
      </c>
      <c r="D28" s="172"/>
      <c r="E28" s="173"/>
      <c r="F28" s="188">
        <v>5653</v>
      </c>
      <c r="G28" s="175"/>
      <c r="H28" s="176"/>
      <c r="I28" s="187" t="s">
        <v>136</v>
      </c>
      <c r="J28" s="172"/>
      <c r="K28" s="173"/>
      <c r="L28" s="190" t="s">
        <v>53</v>
      </c>
      <c r="M28" s="178"/>
      <c r="N28" s="179"/>
      <c r="O28" s="227" t="s">
        <v>137</v>
      </c>
      <c r="P28" s="192"/>
      <c r="Q28" s="193"/>
      <c r="S28" s="80"/>
    </row>
    <row r="29" spans="2:22">
      <c r="B29" s="112" t="s">
        <v>140</v>
      </c>
      <c r="C29" s="199" t="s">
        <v>143</v>
      </c>
      <c r="D29" s="172"/>
      <c r="E29" s="173"/>
      <c r="F29" s="188">
        <v>1299</v>
      </c>
      <c r="G29" s="175"/>
      <c r="H29" s="176"/>
      <c r="I29" s="189" t="s">
        <v>152</v>
      </c>
      <c r="J29" s="172"/>
      <c r="K29" s="173"/>
      <c r="L29" s="200" t="s">
        <v>56</v>
      </c>
      <c r="M29" s="178"/>
      <c r="N29" s="179"/>
      <c r="O29" s="191" t="s">
        <v>147</v>
      </c>
      <c r="P29" s="192"/>
      <c r="Q29" s="193"/>
    </row>
    <row r="30" spans="2:22">
      <c r="B30" s="106" t="s">
        <v>141</v>
      </c>
      <c r="C30" s="187" t="s">
        <v>144</v>
      </c>
      <c r="D30" s="172"/>
      <c r="E30" s="173"/>
      <c r="F30" s="188">
        <v>4439</v>
      </c>
      <c r="G30" s="175"/>
      <c r="H30" s="176"/>
      <c r="I30" s="189" t="s">
        <v>153</v>
      </c>
      <c r="J30" s="172"/>
      <c r="K30" s="173"/>
      <c r="L30" s="190" t="s">
        <v>151</v>
      </c>
      <c r="M30" s="178"/>
      <c r="N30" s="179"/>
      <c r="O30" s="191" t="s">
        <v>147</v>
      </c>
      <c r="P30" s="192"/>
      <c r="Q30" s="193"/>
      <c r="S30" s="80"/>
    </row>
    <row r="31" spans="2:22">
      <c r="B31" s="112" t="s">
        <v>142</v>
      </c>
      <c r="C31" s="199" t="s">
        <v>145</v>
      </c>
      <c r="D31" s="172"/>
      <c r="E31" s="173"/>
      <c r="F31" s="188">
        <v>22710</v>
      </c>
      <c r="G31" s="175"/>
      <c r="H31" s="176"/>
      <c r="I31" s="189" t="s">
        <v>154</v>
      </c>
      <c r="J31" s="172"/>
      <c r="K31" s="173"/>
      <c r="L31" s="200" t="s">
        <v>150</v>
      </c>
      <c r="M31" s="178"/>
      <c r="N31" s="179"/>
      <c r="O31" s="191" t="s">
        <v>147</v>
      </c>
      <c r="P31" s="192"/>
      <c r="Q31" s="193"/>
    </row>
    <row r="32" spans="2:22">
      <c r="B32" s="113" t="s">
        <v>156</v>
      </c>
      <c r="C32" s="187" t="s">
        <v>146</v>
      </c>
      <c r="D32" s="172"/>
      <c r="E32" s="173"/>
      <c r="F32" s="188">
        <v>617</v>
      </c>
      <c r="G32" s="175"/>
      <c r="H32" s="176"/>
      <c r="I32" s="189" t="s">
        <v>155</v>
      </c>
      <c r="J32" s="172"/>
      <c r="K32" s="173"/>
      <c r="L32" s="190" t="s">
        <v>149</v>
      </c>
      <c r="M32" s="178"/>
      <c r="N32" s="179"/>
      <c r="O32" s="191" t="s">
        <v>148</v>
      </c>
      <c r="P32" s="192"/>
      <c r="Q32" s="193"/>
    </row>
    <row r="33" spans="2:17">
      <c r="B33" s="115" t="s">
        <v>159</v>
      </c>
      <c r="C33" s="187" t="s">
        <v>160</v>
      </c>
      <c r="D33" s="172"/>
      <c r="E33" s="173"/>
      <c r="F33" s="188">
        <v>24547</v>
      </c>
      <c r="G33" s="175"/>
      <c r="H33" s="176"/>
      <c r="I33" s="197" t="s">
        <v>154</v>
      </c>
      <c r="J33" s="172"/>
      <c r="K33" s="173"/>
      <c r="L33" s="190" t="s">
        <v>127</v>
      </c>
      <c r="M33" s="178"/>
      <c r="N33" s="179"/>
      <c r="O33" s="198" t="s">
        <v>161</v>
      </c>
      <c r="P33" s="192"/>
      <c r="Q33" s="193"/>
    </row>
    <row r="34" spans="2:17">
      <c r="B34" s="117" t="s">
        <v>163</v>
      </c>
      <c r="C34" s="194" t="s">
        <v>164</v>
      </c>
      <c r="D34" s="172"/>
      <c r="E34" s="173"/>
      <c r="F34" s="188">
        <v>5783</v>
      </c>
      <c r="G34" s="175"/>
      <c r="H34" s="176"/>
      <c r="I34" s="194" t="s">
        <v>165</v>
      </c>
      <c r="J34" s="172"/>
      <c r="K34" s="173"/>
      <c r="L34" s="195" t="s">
        <v>53</v>
      </c>
      <c r="M34" s="178"/>
      <c r="N34" s="179"/>
      <c r="O34" s="196" t="s">
        <v>166</v>
      </c>
      <c r="P34" s="192"/>
      <c r="Q34" s="193"/>
    </row>
    <row r="36" spans="2:17">
      <c r="B36" s="9" t="s">
        <v>168</v>
      </c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</row>
    <row r="37" spans="2:17"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</row>
    <row r="38" spans="2:17">
      <c r="B38" s="146" t="s">
        <v>113</v>
      </c>
      <c r="C38" s="148" t="s">
        <v>18</v>
      </c>
      <c r="D38" s="207"/>
      <c r="E38" s="208"/>
      <c r="F38" s="148" t="s">
        <v>19</v>
      </c>
      <c r="G38" s="207"/>
      <c r="H38" s="208"/>
      <c r="I38" s="201" t="s">
        <v>20</v>
      </c>
      <c r="J38" s="202"/>
      <c r="K38" s="203"/>
      <c r="L38" s="148" t="s">
        <v>21</v>
      </c>
      <c r="M38" s="207"/>
      <c r="N38" s="208"/>
      <c r="O38" s="148" t="s">
        <v>22</v>
      </c>
      <c r="P38" s="207"/>
      <c r="Q38" s="208"/>
    </row>
    <row r="39" spans="2:17">
      <c r="B39" s="147"/>
      <c r="C39" s="149"/>
      <c r="D39" s="209"/>
      <c r="E39" s="210"/>
      <c r="F39" s="149"/>
      <c r="G39" s="209"/>
      <c r="H39" s="210"/>
      <c r="I39" s="204"/>
      <c r="J39" s="205"/>
      <c r="K39" s="206"/>
      <c r="L39" s="149"/>
      <c r="M39" s="209"/>
      <c r="N39" s="210"/>
      <c r="O39" s="149"/>
      <c r="P39" s="209"/>
      <c r="Q39" s="210"/>
    </row>
    <row r="40" spans="2:17">
      <c r="B40" s="119" t="s">
        <v>114</v>
      </c>
      <c r="C40" s="228" t="s">
        <v>169</v>
      </c>
      <c r="D40" s="172"/>
      <c r="E40" s="173"/>
      <c r="F40" s="174">
        <v>10570</v>
      </c>
      <c r="G40" s="175"/>
      <c r="H40" s="176"/>
      <c r="I40" s="228" t="s">
        <v>171</v>
      </c>
      <c r="J40" s="172"/>
      <c r="K40" s="173"/>
      <c r="L40" s="186" t="s">
        <v>149</v>
      </c>
      <c r="M40" s="178"/>
      <c r="N40" s="179"/>
      <c r="O40" s="229" t="s">
        <v>170</v>
      </c>
      <c r="P40" s="181"/>
      <c r="Q40" s="182"/>
    </row>
    <row r="41" spans="2:17">
      <c r="B41" s="140" t="s">
        <v>115</v>
      </c>
      <c r="C41" s="183" t="s">
        <v>177</v>
      </c>
      <c r="D41" s="172"/>
      <c r="E41" s="173"/>
      <c r="F41" s="174">
        <v>10089</v>
      </c>
      <c r="G41" s="175"/>
      <c r="H41" s="176"/>
      <c r="I41" s="183" t="s">
        <v>182</v>
      </c>
      <c r="J41" s="172"/>
      <c r="K41" s="173"/>
      <c r="L41" s="186" t="s">
        <v>149</v>
      </c>
      <c r="M41" s="178"/>
      <c r="N41" s="179"/>
      <c r="O41" s="185" t="s">
        <v>178</v>
      </c>
      <c r="P41" s="181"/>
      <c r="Q41" s="182"/>
    </row>
    <row r="42" spans="2:17" ht="15" customHeight="1">
      <c r="B42" s="140" t="s">
        <v>122</v>
      </c>
      <c r="C42" s="183" t="s">
        <v>179</v>
      </c>
      <c r="D42" s="172"/>
      <c r="E42" s="173"/>
      <c r="F42" s="174">
        <v>3707</v>
      </c>
      <c r="G42" s="175"/>
      <c r="H42" s="176"/>
      <c r="I42" s="183" t="s">
        <v>183</v>
      </c>
      <c r="J42" s="172"/>
      <c r="K42" s="173"/>
      <c r="L42" s="184" t="s">
        <v>54</v>
      </c>
      <c r="M42" s="178"/>
      <c r="N42" s="179"/>
      <c r="O42" s="185" t="s">
        <v>178</v>
      </c>
      <c r="P42" s="181"/>
      <c r="Q42" s="182"/>
    </row>
    <row r="43" spans="2:17">
      <c r="B43" s="140" t="s">
        <v>123</v>
      </c>
      <c r="C43" s="183" t="s">
        <v>180</v>
      </c>
      <c r="D43" s="172"/>
      <c r="E43" s="173"/>
      <c r="F43" s="174">
        <v>173</v>
      </c>
      <c r="G43" s="175"/>
      <c r="H43" s="176"/>
      <c r="I43" s="183" t="s">
        <v>154</v>
      </c>
      <c r="J43" s="172"/>
      <c r="K43" s="173"/>
      <c r="L43" s="184" t="s">
        <v>56</v>
      </c>
      <c r="M43" s="178"/>
      <c r="N43" s="179"/>
      <c r="O43" s="185" t="s">
        <v>181</v>
      </c>
      <c r="P43" s="181"/>
      <c r="Q43" s="182"/>
    </row>
    <row r="44" spans="2:17">
      <c r="B44" s="144" t="s">
        <v>139</v>
      </c>
      <c r="C44" s="171" t="s">
        <v>187</v>
      </c>
      <c r="D44" s="172"/>
      <c r="E44" s="173"/>
      <c r="F44" s="174">
        <v>9080</v>
      </c>
      <c r="G44" s="175"/>
      <c r="H44" s="176"/>
      <c r="I44" s="171" t="s">
        <v>189</v>
      </c>
      <c r="J44" s="172"/>
      <c r="K44" s="173"/>
      <c r="L44" s="177" t="s">
        <v>151</v>
      </c>
      <c r="M44" s="178"/>
      <c r="N44" s="179"/>
      <c r="O44" s="180" t="s">
        <v>188</v>
      </c>
      <c r="P44" s="181"/>
      <c r="Q44" s="182"/>
    </row>
    <row r="45" spans="2:17">
      <c r="B45" s="144" t="s">
        <v>140</v>
      </c>
      <c r="C45" s="171" t="s">
        <v>190</v>
      </c>
      <c r="D45" s="172"/>
      <c r="E45" s="173"/>
      <c r="F45" s="174">
        <v>9028</v>
      </c>
      <c r="G45" s="175"/>
      <c r="H45" s="176"/>
      <c r="I45" s="171" t="s">
        <v>193</v>
      </c>
      <c r="J45" s="172"/>
      <c r="K45" s="173"/>
      <c r="L45" s="177" t="s">
        <v>191</v>
      </c>
      <c r="M45" s="178"/>
      <c r="N45" s="179"/>
      <c r="O45" s="180" t="s">
        <v>192</v>
      </c>
      <c r="P45" s="181"/>
      <c r="Q45" s="182"/>
    </row>
  </sheetData>
  <sheetProtection algorithmName="SHA-512" hashValue="rVjt6XAYhbW14SGhxFmRP/NN+328agTI+xp0qFlR4ZXErM1SOBtL+nzX1HLY+JHWtN/6Mm3pPp8wLf6Q+d6opA==" saltValue="xjdmh+W6wEDAJnWkIPEcOQ==" spinCount="100000" sheet="1" objects="1" scenarios="1" formatCells="0" formatColumns="0" formatRows="0" insertColumns="0" insertRows="0" insertHyperlinks="0" deleteColumns="0" deleteRows="0" sort="0" autoFilter="0" pivotTables="0"/>
  <mergeCells count="139">
    <mergeCell ref="O31:Q31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  <mergeCell ref="F28:H28"/>
    <mergeCell ref="I28:K28"/>
    <mergeCell ref="L28:N28"/>
    <mergeCell ref="O28:Q28"/>
    <mergeCell ref="I25:K25"/>
    <mergeCell ref="L25:N25"/>
    <mergeCell ref="O25:Q25"/>
    <mergeCell ref="C26:E26"/>
    <mergeCell ref="F26:H26"/>
    <mergeCell ref="I26:K26"/>
    <mergeCell ref="L26:N26"/>
    <mergeCell ref="O26:Q26"/>
    <mergeCell ref="I9:K9"/>
    <mergeCell ref="L9:N9"/>
    <mergeCell ref="O9:Q9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I22:K23"/>
    <mergeCell ref="L22:N23"/>
    <mergeCell ref="O22:Q23"/>
    <mergeCell ref="C17:E17"/>
    <mergeCell ref="C29:E29"/>
    <mergeCell ref="F29:H29"/>
    <mergeCell ref="I29:K29"/>
    <mergeCell ref="L29:N29"/>
    <mergeCell ref="O29:Q29"/>
    <mergeCell ref="C27:E27"/>
    <mergeCell ref="F27:H27"/>
    <mergeCell ref="I27:K27"/>
    <mergeCell ref="L27:N27"/>
    <mergeCell ref="O27:Q27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C28:E28"/>
    <mergeCell ref="C30:E30"/>
    <mergeCell ref="F30:H30"/>
    <mergeCell ref="I30:K30"/>
    <mergeCell ref="L30:N30"/>
    <mergeCell ref="O30:Q30"/>
    <mergeCell ref="C34:E34"/>
    <mergeCell ref="F34:H34"/>
    <mergeCell ref="I34:K34"/>
    <mergeCell ref="L34:N34"/>
    <mergeCell ref="O34:Q34"/>
    <mergeCell ref="C32:E32"/>
    <mergeCell ref="F32:H32"/>
    <mergeCell ref="I32:K32"/>
    <mergeCell ref="L32:N32"/>
    <mergeCell ref="O32:Q32"/>
    <mergeCell ref="C33:E33"/>
    <mergeCell ref="F33:H33"/>
    <mergeCell ref="I33:K33"/>
    <mergeCell ref="L33:N33"/>
    <mergeCell ref="O33:Q33"/>
    <mergeCell ref="C31:E31"/>
    <mergeCell ref="F31:H31"/>
    <mergeCell ref="I31:K31"/>
    <mergeCell ref="L31:N31"/>
    <mergeCell ref="C43:E43"/>
    <mergeCell ref="F43:H43"/>
    <mergeCell ref="I43:K43"/>
    <mergeCell ref="L43:N43"/>
    <mergeCell ref="O43:Q43"/>
    <mergeCell ref="C41:E41"/>
    <mergeCell ref="F41:H41"/>
    <mergeCell ref="I41:K41"/>
    <mergeCell ref="L41:N41"/>
    <mergeCell ref="O41:Q41"/>
    <mergeCell ref="C42:E42"/>
    <mergeCell ref="F42:H42"/>
    <mergeCell ref="I42:K42"/>
    <mergeCell ref="L42:N42"/>
    <mergeCell ref="O42:Q42"/>
    <mergeCell ref="C44:E44"/>
    <mergeCell ref="F44:H44"/>
    <mergeCell ref="I44:K44"/>
    <mergeCell ref="L44:N44"/>
    <mergeCell ref="O44:Q44"/>
    <mergeCell ref="C45:E45"/>
    <mergeCell ref="F45:H45"/>
    <mergeCell ref="I45:K45"/>
    <mergeCell ref="L45:N45"/>
    <mergeCell ref="O45:Q45"/>
  </mergeCells>
  <phoneticPr fontId="41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</sisl>
</file>

<file path=customXml/itemProps1.xml><?xml version="1.0" encoding="utf-8"?>
<ds:datastoreItem xmlns:ds="http://schemas.openxmlformats.org/officeDocument/2006/customXml" ds:itemID="{65E03C25-01B4-496E-9D5C-7E3A7F1D4C41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6</vt:i4>
      </vt:variant>
    </vt:vector>
  </HeadingPairs>
  <TitlesOfParts>
    <vt:vector size="15" baseType="lpstr">
      <vt:lpstr>Strona tytułowa</vt:lpstr>
      <vt:lpstr>Spis treści</vt:lpstr>
      <vt:lpstr>Nota metodyczna</vt:lpstr>
      <vt:lpstr>1. Liczba deklaracji</vt:lpstr>
      <vt:lpstr>2. Umowy OT</vt:lpstr>
      <vt:lpstr>3. Podróżni OT</vt:lpstr>
      <vt:lpstr>4. Umowy i Podróżni PUNPUT</vt:lpstr>
      <vt:lpstr>5. Liczba umów na miesiąc</vt:lpstr>
      <vt:lpstr>6. Niewypłacalności</vt:lpstr>
      <vt:lpstr>'1. Liczba deklaracji'!Obszar_wydruku</vt:lpstr>
      <vt:lpstr>'5. Liczba umów na miesiąc'!Obszar_wydruku</vt:lpstr>
      <vt:lpstr>'6.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2020-11-02T13:04:50Z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b2e4301d-0633-4794-a0fa-ed84b2176b46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/&gt;&lt;/sisl&gt;</vt:lpwstr>
  </property>
  <property fmtid="{D5CDD505-2E9C-101B-9397-08002B2CF9AE}" pid="7" name="bjDocumentSecurityLabel">
    <vt:lpwstr>[ Klasyfikacja: [Służbowe]]</vt:lpwstr>
  </property>
</Properties>
</file>