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updateLinks="never" defaultThemeVersion="124226"/>
  <bookViews>
    <workbookView xWindow="-120" yWindow="-120" windowWidth="29040" windowHeight="15840" tabRatio="819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XmlVersion" hidden="1">"'1'"</definedName>
    <definedName name="_xlnm.Print_Area" localSheetId="2">'Nota metodyczna'!$A$1:$B$45</definedName>
    <definedName name="_xlnm.Print_Area" localSheetId="1">'Spis treści'!$A$1:$E$25</definedName>
    <definedName name="_xlnm.Print_Area" localSheetId="0">'Strona tytułowa'!$A$1:$B$49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5" i="16" l="1"/>
  <c r="I25" i="16"/>
  <c r="J25" i="16"/>
  <c r="K25" i="16"/>
  <c r="L25" i="16"/>
  <c r="M25" i="16"/>
  <c r="V32" i="19"/>
  <c r="V31" i="19"/>
  <c r="V30" i="19"/>
  <c r="V29" i="19"/>
  <c r="V28" i="19"/>
  <c r="U32" i="19"/>
  <c r="U31" i="19"/>
  <c r="U30" i="19"/>
  <c r="U29" i="19"/>
  <c r="U28" i="19"/>
  <c r="T32" i="19"/>
  <c r="T31" i="19"/>
  <c r="T30" i="19"/>
  <c r="T29" i="19"/>
  <c r="T28" i="19"/>
  <c r="S32" i="19"/>
  <c r="S31" i="19"/>
  <c r="S30" i="19"/>
  <c r="S29" i="19"/>
  <c r="S28" i="19"/>
  <c r="R32" i="19"/>
  <c r="R31" i="19"/>
  <c r="R30" i="19"/>
  <c r="R29" i="19"/>
  <c r="R28" i="19"/>
  <c r="J32" i="19"/>
  <c r="J31" i="19"/>
  <c r="J30" i="19"/>
  <c r="J29" i="19"/>
  <c r="J28" i="19"/>
  <c r="I32" i="19"/>
  <c r="I31" i="19"/>
  <c r="I30" i="19"/>
  <c r="I29" i="19"/>
  <c r="I28" i="19"/>
  <c r="H32" i="19"/>
  <c r="H31" i="19"/>
  <c r="H30" i="19"/>
  <c r="H29" i="19"/>
  <c r="H28" i="19"/>
  <c r="G32" i="19"/>
  <c r="G31" i="19"/>
  <c r="G30" i="19"/>
  <c r="G29" i="19"/>
  <c r="G28" i="19"/>
  <c r="F32" i="19"/>
  <c r="F31" i="19"/>
  <c r="F30" i="19"/>
  <c r="F29" i="19"/>
  <c r="F28" i="19"/>
  <c r="W35" i="20"/>
  <c r="W34" i="20"/>
  <c r="W33" i="20"/>
  <c r="W32" i="20"/>
  <c r="W31" i="20"/>
  <c r="W30" i="20"/>
  <c r="W35" i="8"/>
  <c r="W34" i="8"/>
  <c r="W33" i="8"/>
  <c r="W32" i="8"/>
  <c r="W31" i="8"/>
  <c r="W30" i="8"/>
  <c r="V35" i="8"/>
  <c r="V34" i="8"/>
  <c r="V33" i="8"/>
  <c r="V32" i="8"/>
  <c r="V31" i="8"/>
  <c r="V30" i="8"/>
  <c r="E13" i="15"/>
  <c r="D30" i="16" l="1"/>
  <c r="H26" i="16"/>
  <c r="H32" i="16" s="1"/>
  <c r="I26" i="16"/>
  <c r="I32" i="16" s="1"/>
  <c r="J26" i="16"/>
  <c r="J32" i="16" s="1"/>
  <c r="K26" i="16"/>
  <c r="L26" i="16"/>
  <c r="M26" i="16"/>
  <c r="D26" i="16"/>
  <c r="D32" i="16" s="1"/>
  <c r="D25" i="16"/>
  <c r="D31" i="16" s="1"/>
  <c r="D24" i="16"/>
  <c r="M24" i="16"/>
  <c r="L24" i="16"/>
  <c r="K24" i="16"/>
  <c r="J24" i="16"/>
  <c r="I24" i="16"/>
  <c r="G26" i="16"/>
  <c r="G32" i="16" s="1"/>
  <c r="G25" i="16"/>
  <c r="H24" i="16"/>
  <c r="G24" i="16"/>
  <c r="F26" i="16"/>
  <c r="F32" i="16" s="1"/>
  <c r="E26" i="16"/>
  <c r="E32" i="16" s="1"/>
  <c r="F25" i="16"/>
  <c r="E25" i="16"/>
  <c r="F24" i="16"/>
  <c r="E24" i="16"/>
  <c r="C26" i="16"/>
  <c r="C32" i="16" s="1"/>
  <c r="C25" i="16"/>
  <c r="C31" i="16" s="1"/>
  <c r="C24" i="16"/>
  <c r="C30" i="16" s="1"/>
  <c r="B26" i="16"/>
  <c r="B32" i="16" s="1"/>
  <c r="B25" i="16"/>
  <c r="B31" i="16" s="1"/>
  <c r="B24" i="16"/>
  <c r="B30" i="16" s="1"/>
  <c r="V35" i="20"/>
  <c r="V34" i="20"/>
  <c r="V33" i="20"/>
  <c r="V32" i="20"/>
  <c r="V31" i="20"/>
  <c r="V30" i="20"/>
  <c r="U35" i="20"/>
  <c r="U34" i="20"/>
  <c r="U33" i="20"/>
  <c r="U32" i="20"/>
  <c r="U31" i="20"/>
  <c r="U30" i="20"/>
  <c r="T35" i="20"/>
  <c r="T34" i="20"/>
  <c r="T33" i="20"/>
  <c r="T32" i="20"/>
  <c r="T31" i="20"/>
  <c r="T30" i="20"/>
  <c r="S35" i="20"/>
  <c r="S34" i="20"/>
  <c r="S33" i="20"/>
  <c r="S32" i="20"/>
  <c r="S31" i="20"/>
  <c r="S30" i="20"/>
  <c r="C29" i="20"/>
  <c r="H32" i="20"/>
  <c r="H31" i="20"/>
  <c r="H30" i="20"/>
  <c r="H29" i="20"/>
  <c r="G32" i="20"/>
  <c r="G31" i="20"/>
  <c r="G30" i="20"/>
  <c r="G29" i="20"/>
  <c r="F32" i="20"/>
  <c r="F31" i="20"/>
  <c r="F30" i="20"/>
  <c r="F29" i="20"/>
  <c r="E32" i="20"/>
  <c r="E31" i="20"/>
  <c r="E30" i="20"/>
  <c r="E29" i="20"/>
  <c r="D32" i="20"/>
  <c r="D31" i="20"/>
  <c r="D30" i="20"/>
  <c r="D29" i="20"/>
  <c r="C32" i="20"/>
  <c r="C31" i="20"/>
  <c r="C30" i="20"/>
  <c r="U35" i="8"/>
  <c r="U34" i="8"/>
  <c r="U33" i="8"/>
  <c r="U32" i="8"/>
  <c r="U31" i="8"/>
  <c r="U30" i="8"/>
  <c r="T35" i="8"/>
  <c r="T34" i="8"/>
  <c r="T33" i="8"/>
  <c r="T32" i="8"/>
  <c r="T31" i="8"/>
  <c r="T30" i="8"/>
  <c r="S35" i="8"/>
  <c r="S34" i="8"/>
  <c r="S33" i="8"/>
  <c r="S32" i="8"/>
  <c r="S31" i="8"/>
  <c r="S30" i="8"/>
  <c r="K31" i="8"/>
  <c r="K30" i="8"/>
  <c r="K29" i="8"/>
  <c r="K28" i="8"/>
  <c r="J31" i="8"/>
  <c r="J30" i="8"/>
  <c r="J29" i="8"/>
  <c r="J28" i="8"/>
  <c r="I31" i="8"/>
  <c r="I30" i="8"/>
  <c r="I29" i="8"/>
  <c r="I28" i="8"/>
  <c r="H31" i="8"/>
  <c r="H30" i="8"/>
  <c r="H29" i="8"/>
  <c r="H28" i="8"/>
  <c r="G31" i="8"/>
  <c r="G30" i="8"/>
  <c r="G29" i="8"/>
  <c r="G28" i="8"/>
  <c r="F31" i="8"/>
  <c r="F30" i="8"/>
  <c r="F29" i="8"/>
  <c r="F28" i="8"/>
  <c r="D12" i="15"/>
  <c r="D13" i="15"/>
  <c r="E30" i="16" l="1"/>
  <c r="F30" i="16"/>
  <c r="G30" i="16"/>
  <c r="H30" i="16"/>
  <c r="I30" i="16"/>
  <c r="J30" i="16"/>
  <c r="K30" i="16"/>
  <c r="L30" i="16"/>
  <c r="M30" i="16"/>
  <c r="E31" i="16"/>
  <c r="F31" i="16"/>
  <c r="G31" i="16"/>
  <c r="H31" i="16"/>
  <c r="I31" i="16"/>
  <c r="J31" i="16"/>
  <c r="K31" i="16"/>
  <c r="L31" i="16"/>
  <c r="M31" i="16"/>
  <c r="F12" i="15" l="1"/>
  <c r="E12" i="15" l="1"/>
  <c r="M25" i="15" l="1"/>
  <c r="L25" i="15"/>
  <c r="K25" i="15"/>
  <c r="J25" i="15"/>
  <c r="I25" i="15"/>
  <c r="M24" i="15"/>
  <c r="L24" i="15"/>
  <c r="K24" i="15"/>
  <c r="J24" i="15"/>
  <c r="M23" i="15"/>
  <c r="L23" i="15"/>
  <c r="K23" i="15"/>
  <c r="J23" i="15"/>
  <c r="F11" i="15"/>
  <c r="E11" i="15"/>
  <c r="D11" i="15"/>
</calcChain>
</file>

<file path=xl/sharedStrings.xml><?xml version="1.0" encoding="utf-8"?>
<sst xmlns="http://schemas.openxmlformats.org/spreadsheetml/2006/main" count="387" uniqueCount="169">
  <si>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</si>
  <si>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</si>
  <si>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</si>
  <si>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</si>
  <si>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</si>
  <si>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</si>
  <si>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</si>
  <si>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</si>
  <si>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</si>
  <si>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</si>
  <si>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</si>
  <si>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</si>
  <si>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</si>
  <si>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</si>
  <si>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</si>
  <si>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</si>
  <si>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</si>
  <si>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</si>
  <si>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</si>
  <si>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</si>
  <si>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</si>
  <si>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</si>
  <si>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</si>
  <si>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</si>
  <si>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</si>
  <si>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</si>
  <si>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</si>
  <si>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</si>
  <si>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</si>
  <si>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</si>
  <si>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</si>
  <si>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</si>
  <si>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</si>
  <si>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</si>
  <si>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</si>
  <si>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</si>
  <si>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</si>
  <si>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</si>
  <si>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</si>
  <si>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</si>
  <si>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</si>
  <si>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</si>
  <si>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</si>
  <si>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</si>
  <si>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</si>
  <si>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</si>
  <si>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</si>
  <si>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</si>
  <si>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</si>
  <si>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</si>
  <si>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</si>
  <si>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-</t>
  </si>
  <si>
    <t>Trend 2017</t>
  </si>
  <si>
    <t>Trend 2018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</si>
  <si>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</si>
  <si>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</si>
  <si>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</si>
  <si>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</si>
  <si>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</si>
  <si>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</si>
  <si>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</si>
  <si>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</si>
  <si>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</si>
  <si>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</si>
  <si>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</si>
  <si>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</si>
  <si>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</si>
  <si>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</si>
  <si>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</si>
  <si>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</si>
  <si>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</si>
  <si>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</si>
  <si>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</si>
  <si>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</si>
  <si>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</si>
  <si>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</si>
  <si>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</si>
  <si>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t>klienci: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</si>
  <si>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</si>
  <si>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</si>
  <si>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</si>
  <si>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</si>
  <si>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</si>
  <si>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</si>
  <si>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</si>
  <si>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</si>
  <si>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</si>
  <si>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</si>
  <si>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</si>
  <si>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</si>
  <si>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</si>
  <si>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</si>
  <si>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</si>
  <si>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</si>
  <si>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</si>
  <si>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</si>
  <si>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</si>
  <si>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</si>
  <si>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</si>
  <si>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</si>
  <si>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</si>
  <si>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</si>
  <si>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</si>
  <si>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</si>
  <si>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</si>
  <si>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</si>
  <si>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</si>
  <si>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</si>
  <si>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</si>
  <si>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</si>
  <si>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</si>
  <si>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</si>
  <si>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</si>
  <si>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</si>
  <si>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</si>
  <si>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</si>
  <si>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</si>
  <si>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</si>
  <si>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</si>
  <si>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</si>
  <si>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</si>
  <si>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</si>
  <si>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</si>
  <si>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</si>
  <si>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</si>
  <si>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</si>
  <si>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</si>
  <si>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</si>
  <si>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</si>
  <si>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</si>
  <si>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</si>
  <si>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</si>
  <si>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</si>
  <si>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</si>
  <si>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</si>
  <si>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</si>
  <si>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Q2 2019</t>
  </si>
  <si>
    <t>BIURO PODRÓŻY "MALTUR" Andrzej Kiermasz</t>
  </si>
  <si>
    <t>331 177,5 PLN</t>
  </si>
  <si>
    <t>maj 2019</t>
  </si>
  <si>
    <t>III kwartał 2019 r.</t>
  </si>
  <si>
    <t>4. Przedstawione zestawienia przygotowane zostały według stanu bazy na dzień 29.10.2019 r.</t>
  </si>
  <si>
    <t>Q3 2019</t>
  </si>
  <si>
    <t>podróżni:</t>
  </si>
  <si>
    <t>5.</t>
  </si>
  <si>
    <t>6.</t>
  </si>
  <si>
    <t>7.</t>
  </si>
  <si>
    <t>8.</t>
  </si>
  <si>
    <t>MEDITERRANEUM SPÓŁKA Z OGRANICZONĄ ODPOWIEDZIALNOŚCIĄ</t>
  </si>
  <si>
    <t>KUCIERSKI ŁUKASZ "STEJA TRAVEL"</t>
  </si>
  <si>
    <t>KAMA TOURS Sławomir Dziewulski</t>
  </si>
  <si>
    <t>NECKERMANN POLSKA BIURO PODRÓŻY SPÓŁKA Z OGRANICZONĄ ODPOWIEDZIALNOŚCIĄ</t>
  </si>
  <si>
    <t>lipiec 2019</t>
  </si>
  <si>
    <t>wrzesień 2019</t>
  </si>
  <si>
    <t>mazowieckie</t>
  </si>
  <si>
    <t>lubelskie</t>
  </si>
  <si>
    <t>śląskie</t>
  </si>
  <si>
    <t>1 260 000 PLN</t>
  </si>
  <si>
    <t>911 939,20 PLN</t>
  </si>
  <si>
    <t>215 080 PLN</t>
  </si>
  <si>
    <t>25 000 000 PLN</t>
  </si>
  <si>
    <t>9.</t>
  </si>
  <si>
    <t>BIURO TURYSTYCZNE "MISTRAL" DANIEL WOJNICKI SPÓŁKA JAWNA</t>
  </si>
  <si>
    <t>550 000 PLN</t>
  </si>
  <si>
    <t>10.</t>
  </si>
  <si>
    <t>Tabela 6.3. Niewypłacalności w 2019 roku *</t>
  </si>
  <si>
    <t>* - Dane dotyczące niewypłacalności według stanu na dzień przygotowania biuletynu TFG (29.10.2019r.)</t>
  </si>
  <si>
    <t>BIURO PODRÓŻY JADENAWYCIECZKE.PL ALEKSANDRA OBRĘBSKA</t>
  </si>
  <si>
    <t>październik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</si>
</sst>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-* #,##0\ _z_ł_-;\-* #,##0\ _z_ł_-;_-* &quot;-&quot;??\ _z_ł_-;_-@_-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indexed="64"/>
      </top>
      <bottom style="medium">
        <color theme="3"/>
      </bottom>
      <diagonal/>
    </border>
    <border>
      <left/>
      <right/>
      <top style="hair">
        <color indexed="64"/>
      </top>
      <bottom style="medium">
        <color theme="3"/>
      </bottom>
      <diagonal/>
    </border>
    <border>
      <left style="hair">
        <color theme="3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</borders>
  <cellStyleXfs count="81">
    <xf numFmtId="0" fontId="0" fillId="0" borderId="0"/>
    <xf numFmtId="0" fontId="14" fillId="0" borderId="0"/>
    <xf numFmtId="0" fontId="19" fillId="0" borderId="0"/>
    <xf numFmtId="0" fontId="21" fillId="0" borderId="0" applyNumberFormat="0" applyFill="0" applyBorder="0" applyAlignment="0" applyProtection="0">
      <alignment vertical="top"/>
      <protection locked="0"/>
    </xf>
    <xf numFmtId="9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3" fillId="0" borderId="0"/>
    <xf numFmtId="0" fontId="11" fillId="0" borderId="0"/>
    <xf numFmtId="164" fontId="32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0" fontId="32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4" fillId="0" borderId="0"/>
    <xf numFmtId="0" fontId="32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</cellStyleXfs>
  <cellXfs count="202">
    <xf numFmtId="0" fontId="0" fillId="0" borderId="0" xfId="0"/>
    <xf numFmtId="0" fontId="14" fillId="2" borderId="0" xfId="1" applyFill="1"/>
    <xf numFmtId="0" fontId="14" fillId="3" borderId="0" xfId="1" applyFill="1"/>
    <xf numFmtId="0" fontId="17" fillId="2" borderId="0" xfId="2" applyFont="1" applyFill="1"/>
    <xf numFmtId="0" fontId="19" fillId="2" borderId="0" xfId="2" applyFill="1"/>
    <xf numFmtId="0" fontId="20" fillId="3" borderId="0" xfId="2" applyFont="1" applyFill="1"/>
    <xf numFmtId="0" fontId="22" fillId="2" borderId="0" xfId="2" applyFont="1" applyFill="1"/>
    <xf numFmtId="0" fontId="21" fillId="2" borderId="0" xfId="3" applyFill="1" applyAlignment="1" applyProtection="1"/>
    <xf numFmtId="0" fontId="14" fillId="0" borderId="0" xfId="1"/>
    <xf numFmtId="0" fontId="18" fillId="2" borderId="0" xfId="1" applyFont="1" applyFill="1"/>
    <xf numFmtId="0" fontId="25" fillId="4" borderId="10" xfId="1" applyFont="1" applyFill="1" applyBorder="1" applyAlignment="1">
      <alignment horizontal="left" vertical="center"/>
    </xf>
    <xf numFmtId="0" fontId="14" fillId="7" borderId="0" xfId="1" applyFill="1"/>
    <xf numFmtId="0" fontId="14" fillId="7" borderId="0" xfId="1" applyFill="1" applyBorder="1"/>
    <xf numFmtId="0" fontId="17" fillId="7" borderId="0" xfId="1" applyFont="1" applyFill="1" applyBorder="1" applyAlignment="1">
      <alignment horizontal="center" wrapText="1"/>
    </xf>
    <xf numFmtId="0" fontId="18" fillId="7" borderId="0" xfId="1" applyFont="1" applyFill="1" applyBorder="1" applyAlignment="1">
      <alignment horizontal="center"/>
    </xf>
    <xf numFmtId="0" fontId="14" fillId="0" borderId="0" xfId="1" applyFill="1" applyBorder="1"/>
    <xf numFmtId="0" fontId="29" fillId="2" borderId="0" xfId="2" applyFont="1" applyFill="1"/>
    <xf numFmtId="0" fontId="30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13" fillId="0" borderId="0" xfId="1" applyFont="1"/>
    <xf numFmtId="0" fontId="12" fillId="0" borderId="0" xfId="1" applyFont="1"/>
    <xf numFmtId="0" fontId="33" fillId="0" borderId="0" xfId="0" applyFont="1"/>
    <xf numFmtId="165" fontId="26" fillId="8" borderId="23" xfId="8" applyNumberFormat="1" applyFont="1" applyFill="1" applyBorder="1" applyAlignment="1">
      <alignment horizontal="center"/>
    </xf>
    <xf numFmtId="0" fontId="0" fillId="0" borderId="0" xfId="0"/>
    <xf numFmtId="0" fontId="21" fillId="2" borderId="0" xfId="3" applyFill="1" applyAlignment="1" applyProtection="1"/>
    <xf numFmtId="0" fontId="10" fillId="0" borderId="0" xfId="9"/>
    <xf numFmtId="0" fontId="18" fillId="2" borderId="0" xfId="9" applyFont="1" applyFill="1"/>
    <xf numFmtId="0" fontId="16" fillId="0" borderId="0" xfId="9" applyFont="1" applyFill="1" applyBorder="1"/>
    <xf numFmtId="0" fontId="25" fillId="0" borderId="0" xfId="9" applyFont="1" applyFill="1" applyBorder="1" applyAlignment="1">
      <alignment vertical="center"/>
    </xf>
    <xf numFmtId="9" fontId="16" fillId="0" borderId="0" xfId="9" applyNumberFormat="1" applyFont="1" applyFill="1" applyBorder="1"/>
    <xf numFmtId="0" fontId="16" fillId="0" borderId="0" xfId="9" applyFont="1"/>
    <xf numFmtId="165" fontId="26" fillId="5" borderId="23" xfId="8" applyNumberFormat="1" applyFont="1" applyFill="1" applyBorder="1" applyAlignment="1">
      <alignment horizontal="center"/>
    </xf>
    <xf numFmtId="9" fontId="16" fillId="0" borderId="0" xfId="10" applyFont="1" applyFill="1" applyBorder="1"/>
    <xf numFmtId="0" fontId="26" fillId="0" borderId="0" xfId="9" applyFont="1"/>
    <xf numFmtId="3" fontId="15" fillId="5" borderId="6" xfId="9" applyNumberFormat="1" applyFont="1" applyFill="1" applyBorder="1" applyAlignment="1">
      <alignment horizontal="center" vertical="center" wrapText="1"/>
    </xf>
    <xf numFmtId="0" fontId="25" fillId="4" borderId="28" xfId="9" applyFont="1" applyFill="1" applyBorder="1" applyAlignment="1">
      <alignment horizontal="center" vertical="center"/>
    </xf>
    <xf numFmtId="3" fontId="15" fillId="5" borderId="17" xfId="9" applyNumberFormat="1" applyFont="1" applyFill="1" applyBorder="1" applyAlignment="1">
      <alignment horizontal="center" vertical="center" wrapText="1"/>
    </xf>
    <xf numFmtId="9" fontId="26" fillId="0" borderId="0" xfId="9" applyNumberFormat="1" applyFont="1" applyFill="1" applyBorder="1"/>
    <xf numFmtId="9" fontId="26" fillId="0" borderId="0" xfId="10" applyFont="1" applyFill="1" applyBorder="1"/>
    <xf numFmtId="0" fontId="25" fillId="4" borderId="29" xfId="9" applyFont="1" applyFill="1" applyBorder="1" applyAlignment="1">
      <alignment horizontal="center" vertical="center"/>
    </xf>
    <xf numFmtId="0" fontId="16" fillId="2" borderId="0" xfId="9" applyFont="1" applyFill="1"/>
    <xf numFmtId="9" fontId="16" fillId="2" borderId="0" xfId="9" applyNumberFormat="1" applyFont="1" applyFill="1" applyBorder="1"/>
    <xf numFmtId="9" fontId="16" fillId="2" borderId="0" xfId="10" applyFont="1" applyFill="1" applyBorder="1"/>
    <xf numFmtId="0" fontId="26" fillId="0" borderId="0" xfId="9" applyFont="1" applyFill="1" applyBorder="1"/>
    <xf numFmtId="0" fontId="18" fillId="2" borderId="0" xfId="12" applyFont="1" applyFill="1"/>
    <xf numFmtId="165" fontId="26" fillId="5" borderId="30" xfId="8" applyNumberFormat="1" applyFont="1" applyFill="1" applyBorder="1" applyAlignment="1">
      <alignment horizontal="center"/>
    </xf>
    <xf numFmtId="165" fontId="26" fillId="8" borderId="9" xfId="8" applyNumberFormat="1" applyFont="1" applyFill="1" applyBorder="1" applyAlignment="1">
      <alignment horizontal="center"/>
    </xf>
    <xf numFmtId="165" fontId="26" fillId="8" borderId="31" xfId="8" applyNumberFormat="1" applyFont="1" applyFill="1" applyBorder="1" applyAlignment="1">
      <alignment horizontal="center"/>
    </xf>
    <xf numFmtId="0" fontId="25" fillId="4" borderId="32" xfId="12" applyFont="1" applyFill="1" applyBorder="1" applyAlignment="1">
      <alignment horizontal="center" vertical="center"/>
    </xf>
    <xf numFmtId="165" fontId="26" fillId="5" borderId="33" xfId="8" applyNumberFormat="1" applyFont="1" applyFill="1" applyBorder="1" applyAlignment="1">
      <alignment horizontal="center"/>
    </xf>
    <xf numFmtId="165" fontId="26" fillId="8" borderId="34" xfId="8" applyNumberFormat="1" applyFont="1" applyFill="1" applyBorder="1" applyAlignment="1">
      <alignment horizontal="center"/>
    </xf>
    <xf numFmtId="165" fontId="26" fillId="5" borderId="35" xfId="8" applyNumberFormat="1" applyFont="1" applyFill="1" applyBorder="1" applyAlignment="1">
      <alignment horizontal="center"/>
    </xf>
    <xf numFmtId="165" fontId="26" fillId="5" borderId="36" xfId="8" applyNumberFormat="1" applyFont="1" applyFill="1" applyBorder="1" applyAlignment="1">
      <alignment horizontal="center"/>
    </xf>
    <xf numFmtId="165" fontId="26" fillId="8" borderId="36" xfId="8" applyNumberFormat="1" applyFont="1" applyFill="1" applyBorder="1" applyAlignment="1">
      <alignment horizontal="center"/>
    </xf>
    <xf numFmtId="165" fontId="26" fillId="8" borderId="37" xfId="8" applyNumberFormat="1" applyFont="1" applyFill="1" applyBorder="1" applyAlignment="1">
      <alignment horizontal="center"/>
    </xf>
    <xf numFmtId="0" fontId="34" fillId="0" borderId="0" xfId="0" applyFont="1"/>
    <xf numFmtId="0" fontId="25" fillId="4" borderId="1" xfId="1" applyFont="1" applyFill="1" applyBorder="1" applyAlignment="1">
      <alignment horizontal="center" vertical="center"/>
    </xf>
    <xf numFmtId="0" fontId="25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9" xfId="5" applyNumberFormat="1" applyFont="1" applyFill="1" applyBorder="1" applyAlignment="1">
      <alignment horizontal="center"/>
    </xf>
    <xf numFmtId="165" fontId="0" fillId="5" borderId="39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41" xfId="5" applyNumberFormat="1" applyFont="1" applyFill="1" applyBorder="1" applyAlignment="1">
      <alignment horizontal="center"/>
    </xf>
    <xf numFmtId="165" fontId="0" fillId="5" borderId="41" xfId="5" applyNumberFormat="1" applyFont="1" applyFill="1" applyBorder="1" applyAlignment="1">
      <alignment horizontal="center"/>
    </xf>
    <xf numFmtId="0" fontId="16" fillId="0" borderId="0" xfId="1" applyFont="1"/>
    <xf numFmtId="165" fontId="0" fillId="2" borderId="45" xfId="5" applyNumberFormat="1" applyFont="1" applyFill="1" applyBorder="1" applyAlignment="1">
      <alignment horizontal="center"/>
    </xf>
    <xf numFmtId="165" fontId="0" fillId="5" borderId="45" xfId="5" applyNumberFormat="1" applyFont="1" applyFill="1" applyBorder="1" applyAlignment="1">
      <alignment horizontal="center"/>
    </xf>
    <xf numFmtId="165" fontId="0" fillId="2" borderId="46" xfId="5" applyNumberFormat="1" applyFont="1" applyFill="1" applyBorder="1" applyAlignment="1">
      <alignment horizontal="center"/>
    </xf>
    <xf numFmtId="165" fontId="0" fillId="5" borderId="46" xfId="5" applyNumberFormat="1" applyFont="1" applyFill="1" applyBorder="1" applyAlignment="1">
      <alignment horizontal="center"/>
    </xf>
    <xf numFmtId="165" fontId="0" fillId="6" borderId="47" xfId="5" applyNumberFormat="1" applyFont="1" applyFill="1" applyBorder="1" applyAlignment="1">
      <alignment horizontal="center"/>
    </xf>
    <xf numFmtId="165" fontId="0" fillId="9" borderId="47" xfId="5" applyNumberFormat="1" applyFont="1" applyFill="1" applyBorder="1" applyAlignment="1">
      <alignment horizontal="center"/>
    </xf>
    <xf numFmtId="165" fontId="0" fillId="6" borderId="46" xfId="5" applyNumberFormat="1" applyFont="1" applyFill="1" applyBorder="1" applyAlignment="1">
      <alignment horizontal="center"/>
    </xf>
    <xf numFmtId="165" fontId="0" fillId="9" borderId="46" xfId="5" applyNumberFormat="1" applyFont="1" applyFill="1" applyBorder="1" applyAlignment="1">
      <alignment horizontal="center"/>
    </xf>
    <xf numFmtId="165" fontId="0" fillId="6" borderId="48" xfId="5" applyNumberFormat="1" applyFont="1" applyFill="1" applyBorder="1" applyAlignment="1">
      <alignment horizontal="center"/>
    </xf>
    <xf numFmtId="165" fontId="0" fillId="9" borderId="48" xfId="5" applyNumberFormat="1" applyFont="1" applyFill="1" applyBorder="1" applyAlignment="1">
      <alignment horizontal="center"/>
    </xf>
    <xf numFmtId="0" fontId="26" fillId="0" borderId="0" xfId="1" applyFont="1"/>
    <xf numFmtId="0" fontId="25" fillId="4" borderId="1" xfId="1" applyFont="1" applyFill="1" applyBorder="1" applyAlignment="1">
      <alignment horizontal="center" vertical="center"/>
    </xf>
    <xf numFmtId="3" fontId="15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3" fillId="0" borderId="0" xfId="0" applyFont="1"/>
    <xf numFmtId="3" fontId="15" fillId="5" borderId="17" xfId="18" applyNumberFormat="1" applyFont="1" applyFill="1" applyBorder="1" applyAlignment="1">
      <alignment horizontal="center" vertical="center" wrapText="1"/>
    </xf>
    <xf numFmtId="0" fontId="7" fillId="2" borderId="0" xfId="21" applyFill="1"/>
    <xf numFmtId="0" fontId="23" fillId="2" borderId="0" xfId="21" applyFont="1" applyFill="1"/>
    <xf numFmtId="0" fontId="24" fillId="2" borderId="0" xfId="21" applyFont="1" applyFill="1" applyAlignment="1">
      <alignment vertical="center" wrapText="1"/>
    </xf>
    <xf numFmtId="0" fontId="27" fillId="2" borderId="0" xfId="21" applyFont="1" applyFill="1" applyAlignment="1">
      <alignment vertical="center" wrapText="1"/>
    </xf>
    <xf numFmtId="0" fontId="24" fillId="2" borderId="0" xfId="21" quotePrefix="1" applyFont="1" applyFill="1" applyAlignment="1">
      <alignment horizontal="left" vertical="center" wrapText="1"/>
    </xf>
    <xf numFmtId="0" fontId="24" fillId="2" borderId="0" xfId="21" quotePrefix="1" applyFont="1" applyFill="1" applyAlignment="1">
      <alignment vertical="center" wrapText="1"/>
    </xf>
    <xf numFmtId="0" fontId="35" fillId="0" borderId="0" xfId="21" quotePrefix="1" applyFont="1" applyAlignment="1">
      <alignment horizontal="left" vertical="center" wrapText="1"/>
    </xf>
    <xf numFmtId="0" fontId="24" fillId="0" borderId="0" xfId="21" applyFont="1" applyFill="1" applyAlignment="1">
      <alignment vertical="center" wrapText="1"/>
    </xf>
    <xf numFmtId="165" fontId="0" fillId="2" borderId="50" xfId="5" applyNumberFormat="1" applyFont="1" applyFill="1" applyBorder="1" applyAlignment="1">
      <alignment horizontal="center"/>
    </xf>
    <xf numFmtId="165" fontId="0" fillId="2" borderId="51" xfId="5" applyNumberFormat="1" applyFont="1" applyFill="1" applyBorder="1" applyAlignment="1">
      <alignment horizontal="center"/>
    </xf>
    <xf numFmtId="165" fontId="0" fillId="6" borderId="52" xfId="5" applyNumberFormat="1" applyFont="1" applyFill="1" applyBorder="1" applyAlignment="1">
      <alignment horizontal="center"/>
    </xf>
    <xf numFmtId="165" fontId="0" fillId="6" borderId="51" xfId="5" applyNumberFormat="1" applyFont="1" applyFill="1" applyBorder="1" applyAlignment="1">
      <alignment horizontal="center"/>
    </xf>
    <xf numFmtId="165" fontId="0" fillId="6" borderId="53" xfId="5" applyNumberFormat="1" applyFont="1" applyFill="1" applyBorder="1" applyAlignment="1">
      <alignment horizontal="center"/>
    </xf>
    <xf numFmtId="0" fontId="25" fillId="4" borderId="1" xfId="1" applyFont="1" applyFill="1" applyBorder="1" applyAlignment="1">
      <alignment horizontal="center" vertical="center"/>
    </xf>
    <xf numFmtId="0" fontId="6" fillId="0" borderId="0" xfId="22"/>
    <xf numFmtId="0" fontId="25" fillId="4" borderId="1" xfId="1" applyFont="1" applyFill="1" applyBorder="1" applyAlignment="1">
      <alignment horizontal="center" vertical="center"/>
    </xf>
    <xf numFmtId="0" fontId="25" fillId="4" borderId="54" xfId="12" applyFont="1" applyFill="1" applyBorder="1" applyAlignment="1">
      <alignment horizontal="center" vertical="center"/>
    </xf>
    <xf numFmtId="0" fontId="25" fillId="4" borderId="55" xfId="12" applyFont="1" applyFill="1" applyBorder="1" applyAlignment="1">
      <alignment horizontal="center" vertical="center"/>
    </xf>
    <xf numFmtId="0" fontId="34" fillId="0" borderId="0" xfId="23" applyFont="1"/>
    <xf numFmtId="0" fontId="34" fillId="0" borderId="0" xfId="41" applyFont="1"/>
    <xf numFmtId="0" fontId="33" fillId="0" borderId="0" xfId="23" applyFont="1"/>
    <xf numFmtId="3" fontId="5" fillId="8" borderId="6" xfId="9" applyNumberFormat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/>
    </xf>
    <xf numFmtId="0" fontId="25" fillId="4" borderId="1" xfId="1" applyFont="1" applyFill="1" applyBorder="1" applyAlignment="1">
      <alignment horizontal="center" vertical="center"/>
    </xf>
    <xf numFmtId="3" fontId="5" fillId="8" borderId="6" xfId="9" applyNumberFormat="1" applyFont="1" applyFill="1" applyBorder="1" applyAlignment="1">
      <alignment horizontal="center" vertical="center" wrapText="1"/>
    </xf>
    <xf numFmtId="165" fontId="14" fillId="0" borderId="0" xfId="1" applyNumberFormat="1"/>
    <xf numFmtId="165" fontId="16" fillId="0" borderId="0" xfId="1" applyNumberFormat="1" applyFont="1"/>
    <xf numFmtId="165" fontId="33" fillId="0" borderId="0" xfId="0" applyNumberFormat="1" applyFont="1"/>
    <xf numFmtId="165" fontId="33" fillId="0" borderId="0" xfId="23" applyNumberFormat="1" applyFont="1"/>
    <xf numFmtId="3" fontId="3" fillId="8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0" fontId="26" fillId="0" borderId="0" xfId="9" applyNumberFormat="1" applyFont="1" applyFill="1" applyBorder="1"/>
    <xf numFmtId="0" fontId="2" fillId="0" borderId="0" xfId="1" applyFont="1"/>
    <xf numFmtId="0" fontId="33" fillId="0" borderId="0" xfId="22" applyFont="1"/>
    <xf numFmtId="3" fontId="1" fillId="8" borderId="6" xfId="9" applyNumberFormat="1" applyFont="1" applyFill="1" applyBorder="1" applyAlignment="1">
      <alignment horizontal="center" vertical="center" wrapText="1"/>
    </xf>
    <xf numFmtId="0" fontId="25" fillId="4" borderId="24" xfId="9" applyFont="1" applyFill="1" applyBorder="1" applyAlignment="1">
      <alignment horizontal="center" vertical="center"/>
    </xf>
    <xf numFmtId="0" fontId="25" fillId="4" borderId="26" xfId="9" applyFont="1" applyFill="1" applyBorder="1" applyAlignment="1">
      <alignment horizontal="center" vertical="center"/>
    </xf>
    <xf numFmtId="0" fontId="25" fillId="4" borderId="1" xfId="9" applyFont="1" applyFill="1" applyBorder="1" applyAlignment="1">
      <alignment horizontal="center" vertical="center"/>
    </xf>
    <xf numFmtId="0" fontId="25" fillId="4" borderId="3" xfId="9" applyFont="1" applyFill="1" applyBorder="1" applyAlignment="1">
      <alignment horizontal="center" vertical="center"/>
    </xf>
    <xf numFmtId="0" fontId="25" fillId="4" borderId="25" xfId="9" applyFont="1" applyFill="1" applyBorder="1" applyAlignment="1">
      <alignment horizontal="center" vertical="center"/>
    </xf>
    <xf numFmtId="0" fontId="25" fillId="4" borderId="27" xfId="9" applyFont="1" applyFill="1" applyBorder="1" applyAlignment="1">
      <alignment horizontal="center" vertical="center"/>
    </xf>
    <xf numFmtId="0" fontId="31" fillId="4" borderId="9" xfId="1" applyFont="1" applyFill="1" applyBorder="1" applyAlignment="1">
      <alignment horizontal="center" vertical="center" textRotation="90"/>
    </xf>
    <xf numFmtId="0" fontId="31" fillId="4" borderId="11" xfId="1" applyFont="1" applyFill="1" applyBorder="1" applyAlignment="1">
      <alignment horizontal="center" vertical="center" textRotation="90"/>
    </xf>
    <xf numFmtId="0" fontId="31" fillId="4" borderId="9" xfId="1" applyFont="1" applyFill="1" applyBorder="1" applyAlignment="1">
      <alignment horizontal="center" textRotation="90"/>
    </xf>
    <xf numFmtId="0" fontId="31" fillId="4" borderId="11" xfId="1" applyFont="1" applyFill="1" applyBorder="1" applyAlignment="1">
      <alignment horizontal="center" textRotation="90"/>
    </xf>
    <xf numFmtId="0" fontId="31" fillId="4" borderId="12" xfId="1" applyFont="1" applyFill="1" applyBorder="1" applyAlignment="1">
      <alignment horizontal="center" textRotation="90"/>
    </xf>
    <xf numFmtId="0" fontId="25" fillId="4" borderId="1" xfId="1" applyFont="1" applyFill="1" applyBorder="1" applyAlignment="1">
      <alignment horizontal="center" vertical="center"/>
    </xf>
    <xf numFmtId="0" fontId="25" fillId="4" borderId="42" xfId="1" applyFont="1" applyFill="1" applyBorder="1" applyAlignment="1">
      <alignment horizontal="center" vertical="center"/>
    </xf>
    <xf numFmtId="0" fontId="31" fillId="4" borderId="49" xfId="1" applyFont="1" applyFill="1" applyBorder="1" applyAlignment="1">
      <alignment horizontal="center" vertical="center" textRotation="90"/>
    </xf>
    <xf numFmtId="0" fontId="31" fillId="4" borderId="12" xfId="1" applyFont="1" applyFill="1" applyBorder="1" applyAlignment="1">
      <alignment horizontal="center" vertical="center" textRotation="90"/>
    </xf>
    <xf numFmtId="0" fontId="25" fillId="4" borderId="2" xfId="1" applyFont="1" applyFill="1" applyBorder="1" applyAlignment="1">
      <alignment horizontal="center" vertical="center"/>
    </xf>
    <xf numFmtId="0" fontId="25" fillId="4" borderId="43" xfId="1" applyFont="1" applyFill="1" applyBorder="1" applyAlignment="1">
      <alignment horizontal="center" vertical="center"/>
    </xf>
    <xf numFmtId="0" fontId="25" fillId="4" borderId="11" xfId="1" applyFont="1" applyFill="1" applyBorder="1" applyAlignment="1">
      <alignment horizontal="center" vertical="center"/>
    </xf>
    <xf numFmtId="0" fontId="25" fillId="4" borderId="44" xfId="1" applyFont="1" applyFill="1" applyBorder="1" applyAlignment="1">
      <alignment horizontal="center" vertical="center"/>
    </xf>
    <xf numFmtId="0" fontId="25" fillId="4" borderId="20" xfId="12" applyFont="1" applyFill="1" applyBorder="1" applyAlignment="1">
      <alignment horizontal="center" vertical="center"/>
    </xf>
    <xf numFmtId="0" fontId="25" fillId="4" borderId="22" xfId="12" applyFont="1" applyFill="1" applyBorder="1" applyAlignment="1">
      <alignment horizontal="center" vertical="center"/>
    </xf>
    <xf numFmtId="0" fontId="25" fillId="4" borderId="18" xfId="12" applyFont="1" applyFill="1" applyBorder="1" applyAlignment="1">
      <alignment horizontal="center" vertical="center"/>
    </xf>
    <xf numFmtId="0" fontId="25" fillId="4" borderId="21" xfId="12" applyFont="1" applyFill="1" applyBorder="1" applyAlignment="1">
      <alignment horizontal="center" vertical="center"/>
    </xf>
    <xf numFmtId="0" fontId="25" fillId="4" borderId="19" xfId="12" applyFont="1" applyFill="1" applyBorder="1" applyAlignment="1">
      <alignment horizontal="center" vertical="center"/>
    </xf>
    <xf numFmtId="0" fontId="25" fillId="4" borderId="12" xfId="12" applyFont="1" applyFill="1" applyBorder="1" applyAlignment="1">
      <alignment horizontal="center" vertical="center"/>
    </xf>
    <xf numFmtId="3" fontId="3" fillId="5" borderId="6" xfId="9" applyNumberFormat="1" applyFont="1" applyFill="1" applyBorder="1" applyAlignment="1">
      <alignment horizontal="center" vertical="center" wrapText="1"/>
    </xf>
    <xf numFmtId="3" fontId="10" fillId="5" borderId="7" xfId="9" applyNumberFormat="1" applyFill="1" applyBorder="1" applyAlignment="1">
      <alignment horizontal="center" vertical="center" wrapText="1"/>
    </xf>
    <xf numFmtId="3" fontId="10" fillId="5" borderId="8" xfId="9" applyNumberFormat="1" applyFill="1" applyBorder="1" applyAlignment="1">
      <alignment horizontal="center" vertical="center" wrapText="1"/>
    </xf>
    <xf numFmtId="3" fontId="10" fillId="8" borderId="6" xfId="9" applyNumberFormat="1" applyFont="1" applyFill="1" applyBorder="1" applyAlignment="1">
      <alignment horizontal="center" vertical="center" wrapText="1"/>
    </xf>
    <xf numFmtId="3" fontId="10" fillId="8" borderId="7" xfId="9" applyNumberFormat="1" applyFont="1" applyFill="1" applyBorder="1" applyAlignment="1">
      <alignment horizontal="center" vertical="center" wrapText="1"/>
    </xf>
    <xf numFmtId="3" fontId="10" fillId="8" borderId="8" xfId="9" applyNumberFormat="1" applyFont="1" applyFill="1" applyBorder="1" applyAlignment="1">
      <alignment horizontal="center" vertical="center" wrapText="1"/>
    </xf>
    <xf numFmtId="3" fontId="2" fillId="5" borderId="6" xfId="9" applyNumberFormat="1" applyFont="1" applyFill="1" applyBorder="1" applyAlignment="1">
      <alignment horizontal="center" vertical="center" wrapText="1"/>
    </xf>
    <xf numFmtId="3" fontId="3" fillId="8" borderId="6" xfId="9" applyNumberFormat="1" applyFont="1" applyFill="1" applyBorder="1" applyAlignment="1">
      <alignment horizontal="center" vertical="center" wrapText="1"/>
    </xf>
    <xf numFmtId="3" fontId="10" fillId="8" borderId="7" xfId="9" applyNumberFormat="1" applyFill="1" applyBorder="1" applyAlignment="1">
      <alignment horizontal="center" vertical="center" wrapText="1"/>
    </xf>
    <xf numFmtId="3" fontId="10" fillId="8" borderId="8" xfId="9" applyNumberForma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49" fontId="5" fillId="5" borderId="7" xfId="9" applyNumberFormat="1" applyFont="1" applyFill="1" applyBorder="1" applyAlignment="1">
      <alignment horizontal="center" vertical="center" wrapText="1"/>
    </xf>
    <xf numFmtId="49" fontId="5" fillId="5" borderId="8" xfId="9" applyNumberFormat="1" applyFont="1" applyFill="1" applyBorder="1" applyAlignment="1">
      <alignment horizontal="center" vertical="center" wrapText="1"/>
    </xf>
    <xf numFmtId="3" fontId="5" fillId="5" borderId="6" xfId="9" applyNumberFormat="1" applyFont="1" applyFill="1" applyBorder="1" applyAlignment="1">
      <alignment horizontal="center" vertical="center" wrapText="1"/>
    </xf>
    <xf numFmtId="3" fontId="5" fillId="8" borderId="6" xfId="9" applyNumberFormat="1" applyFont="1" applyFill="1" applyBorder="1" applyAlignment="1">
      <alignment horizontal="center" vertical="center" wrapText="1"/>
    </xf>
    <xf numFmtId="49" fontId="5" fillId="5" borderId="6" xfId="9" applyNumberFormat="1" applyFont="1" applyFill="1" applyBorder="1" applyAlignment="1">
      <alignment horizontal="center" vertical="center" wrapText="1"/>
    </xf>
    <xf numFmtId="3" fontId="8" fillId="5" borderId="7" xfId="9" applyNumberFormat="1" applyFont="1" applyFill="1" applyBorder="1" applyAlignment="1">
      <alignment horizontal="center" vertical="center" wrapText="1"/>
    </xf>
    <xf numFmtId="3" fontId="8" fillId="5" borderId="8" xfId="9" applyNumberFormat="1" applyFont="1" applyFill="1" applyBorder="1" applyAlignment="1">
      <alignment horizontal="center" vertical="center" wrapText="1"/>
    </xf>
    <xf numFmtId="3" fontId="10" fillId="5" borderId="7" xfId="9" applyNumberFormat="1" applyFont="1" applyFill="1" applyBorder="1" applyAlignment="1">
      <alignment horizontal="center" vertical="center" wrapText="1"/>
    </xf>
    <xf numFmtId="3" fontId="10" fillId="5" borderId="8" xfId="9" applyNumberFormat="1" applyFont="1" applyFill="1" applyBorder="1" applyAlignment="1">
      <alignment horizontal="center" vertical="center" wrapText="1"/>
    </xf>
    <xf numFmtId="3" fontId="9" fillId="8" borderId="7" xfId="9" applyNumberFormat="1" applyFont="1" applyFill="1" applyBorder="1" applyAlignment="1">
      <alignment horizontal="center" vertical="center" wrapText="1"/>
    </xf>
    <xf numFmtId="3" fontId="9" fillId="8" borderId="8" xfId="9" applyNumberFormat="1" applyFont="1" applyFill="1" applyBorder="1" applyAlignment="1">
      <alignment horizontal="center" vertical="center" wrapText="1"/>
    </xf>
    <xf numFmtId="0" fontId="25" fillId="4" borderId="0" xfId="9" applyFont="1" applyFill="1" applyBorder="1" applyAlignment="1">
      <alignment horizontal="center" vertical="center"/>
    </xf>
    <xf numFmtId="0" fontId="25" fillId="4" borderId="2" xfId="9" applyFont="1" applyFill="1" applyBorder="1" applyAlignment="1">
      <alignment horizontal="center" vertical="center"/>
    </xf>
    <xf numFmtId="0" fontId="25" fillId="4" borderId="4" xfId="9" applyFont="1" applyFill="1" applyBorder="1" applyAlignment="1">
      <alignment horizontal="center" vertical="center"/>
    </xf>
    <xf numFmtId="0" fontId="25" fillId="4" borderId="5" xfId="9" applyFont="1" applyFill="1" applyBorder="1" applyAlignment="1">
      <alignment horizontal="center" vertical="center"/>
    </xf>
    <xf numFmtId="3" fontId="1" fillId="5" borderId="6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0" fontId="25" fillId="4" borderId="1" xfId="9" applyFont="1" applyFill="1" applyBorder="1" applyAlignment="1">
      <alignment horizontal="center" vertical="center" wrapText="1"/>
    </xf>
    <xf numFmtId="0" fontId="25" fillId="4" borderId="0" xfId="9" applyFont="1" applyFill="1" applyBorder="1" applyAlignment="1">
      <alignment horizontal="center" vertical="center" wrapText="1"/>
    </xf>
    <xf numFmtId="0" fontId="25" fillId="4" borderId="2" xfId="9" applyFont="1" applyFill="1" applyBorder="1" applyAlignment="1">
      <alignment horizontal="center" vertical="center" wrapText="1"/>
    </xf>
    <xf numFmtId="0" fontId="25" fillId="4" borderId="3" xfId="9" applyFont="1" applyFill="1" applyBorder="1" applyAlignment="1">
      <alignment horizontal="center" vertical="center" wrapText="1"/>
    </xf>
    <xf numFmtId="0" fontId="25" fillId="4" borderId="4" xfId="9" applyFont="1" applyFill="1" applyBorder="1" applyAlignment="1">
      <alignment horizontal="center" vertical="center" wrapText="1"/>
    </xf>
    <xf numFmtId="0" fontId="25" fillId="4" borderId="5" xfId="9" applyFont="1" applyFill="1" applyBorder="1" applyAlignment="1">
      <alignment horizontal="center" vertical="center" wrapText="1"/>
    </xf>
    <xf numFmtId="3" fontId="10" fillId="5" borderId="6" xfId="9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3" fontId="8" fillId="5" borderId="6" xfId="9" applyNumberFormat="1" applyFont="1" applyFill="1" applyBorder="1" applyAlignment="1">
      <alignment horizontal="center" vertical="center" wrapText="1"/>
    </xf>
    <xf numFmtId="49" fontId="8" fillId="5" borderId="6" xfId="9" applyNumberFormat="1" applyFont="1" applyFill="1" applyBorder="1" applyAlignment="1">
      <alignment horizontal="center" vertical="center" wrapText="1"/>
    </xf>
    <xf numFmtId="49" fontId="8" fillId="5" borderId="7" xfId="9" applyNumberFormat="1" applyFont="1" applyFill="1" applyBorder="1" applyAlignment="1">
      <alignment horizontal="center" vertical="center" wrapText="1"/>
    </xf>
    <xf numFmtId="49" fontId="8" fillId="5" borderId="8" xfId="9" applyNumberFormat="1" applyFont="1" applyFill="1" applyBorder="1" applyAlignment="1">
      <alignment horizontal="center" vertical="center" wrapText="1"/>
    </xf>
    <xf numFmtId="0" fontId="25" fillId="4" borderId="56" xfId="9" applyFont="1" applyFill="1" applyBorder="1" applyAlignment="1">
      <alignment horizontal="center" vertical="center"/>
    </xf>
    <xf numFmtId="0" fontId="25" fillId="4" borderId="57" xfId="9" applyFont="1" applyFill="1" applyBorder="1" applyAlignment="1">
      <alignment horizontal="center" vertical="center"/>
    </xf>
    <xf numFmtId="49" fontId="1" fillId="5" borderId="6" xfId="9" applyNumberFormat="1" applyFont="1" applyFill="1" applyBorder="1" applyAlignment="1">
      <alignment horizontal="center" vertical="center" wrapText="1"/>
    </xf>
    <xf numFmtId="49" fontId="1" fillId="5" borderId="7" xfId="9" applyNumberFormat="1" applyFont="1" applyFill="1" applyBorder="1" applyAlignment="1">
      <alignment horizontal="center" vertical="center" wrapText="1"/>
    </xf>
    <xf numFmtId="49" fontId="1" fillId="5" borderId="8" xfId="9" applyNumberFormat="1" applyFont="1" applyFill="1" applyBorder="1" applyAlignment="1">
      <alignment horizontal="center" vertical="center" wrapText="1"/>
    </xf>
    <xf numFmtId="49" fontId="3" fillId="5" borderId="6" xfId="9" applyNumberFormat="1" applyFont="1" applyFill="1" applyBorder="1" applyAlignment="1">
      <alignment horizontal="center" vertical="center" wrapText="1"/>
    </xf>
  </cellXfs>
  <cellStyles count="81">
    <cellStyle name="Dziesiętny 2" xfId="5"/>
    <cellStyle name="Dziesiętny 2 2" xfId="11"/>
    <cellStyle name="Dziesiętny 2 2 2" xfId="20"/>
    <cellStyle name="Dziesiętny 2 2 2 2" xfId="40"/>
    <cellStyle name="Dziesiętny 2 2 2 2 2" xfId="79"/>
    <cellStyle name="Dziesiętny 2 2 2 3" xfId="60"/>
    <cellStyle name="Dziesiętny 2 2 3" xfId="31"/>
    <cellStyle name="Dziesiętny 2 2 3 2" xfId="70"/>
    <cellStyle name="Dziesiętny 2 2 4" xfId="51"/>
    <cellStyle name="Dziesiętny 2 3" xfId="15"/>
    <cellStyle name="Dziesiętny 2 3 2" xfId="35"/>
    <cellStyle name="Dziesiętny 2 3 2 2" xfId="74"/>
    <cellStyle name="Dziesiętny 2 3 3" xfId="55"/>
    <cellStyle name="Dziesiętny 2 4" xfId="26"/>
    <cellStyle name="Dziesiętny 2 4 2" xfId="65"/>
    <cellStyle name="Dziesiętny 2 5" xfId="46"/>
    <cellStyle name="Dziesiętny 3" xfId="8"/>
    <cellStyle name="Hiperłącze" xfId="3" builtinId="8"/>
    <cellStyle name="Normalny" xfId="0" builtinId="0"/>
    <cellStyle name="Normalny 2" xfId="1"/>
    <cellStyle name="Normalny 2 2" xfId="2"/>
    <cellStyle name="Normalny 2 3" xfId="7"/>
    <cellStyle name="Normalny 2 3 2" xfId="12"/>
    <cellStyle name="Normalny 2 3 2 2" xfId="21"/>
    <cellStyle name="Normalny 2 3 2 2 2" xfId="41"/>
    <cellStyle name="Normalny 2 3 2 2 2 2" xfId="80"/>
    <cellStyle name="Normalny 2 3 2 2 3" xfId="61"/>
    <cellStyle name="Normalny 2 3 2 3" xfId="32"/>
    <cellStyle name="Normalny 2 3 2 3 2" xfId="71"/>
    <cellStyle name="Normalny 2 3 2 4" xfId="52"/>
    <cellStyle name="Normalny 2 3 3" xfId="17"/>
    <cellStyle name="Normalny 2 3 3 2" xfId="37"/>
    <cellStyle name="Normalny 2 3 3 2 2" xfId="76"/>
    <cellStyle name="Normalny 2 3 3 3" xfId="57"/>
    <cellStyle name="Normalny 2 3 4" xfId="28"/>
    <cellStyle name="Normalny 2 3 4 2" xfId="67"/>
    <cellStyle name="Normalny 2 3 5" xfId="48"/>
    <cellStyle name="Normalny 2 4" xfId="9"/>
    <cellStyle name="Normalny 2 4 2" xfId="18"/>
    <cellStyle name="Normalny 2 4 2 2" xfId="38"/>
    <cellStyle name="Normalny 2 4 2 2 2" xfId="77"/>
    <cellStyle name="Normalny 2 4 2 3" xfId="58"/>
    <cellStyle name="Normalny 2 4 3" xfId="29"/>
    <cellStyle name="Normalny 2 4 3 2" xfId="68"/>
    <cellStyle name="Normalny 2 4 4" xfId="49"/>
    <cellStyle name="Normalny 2 5" xfId="13"/>
    <cellStyle name="Normalny 2 5 2" xfId="33"/>
    <cellStyle name="Normalny 2 5 2 2" xfId="72"/>
    <cellStyle name="Normalny 2 5 3" xfId="53"/>
    <cellStyle name="Normalny 2 6" xfId="24"/>
    <cellStyle name="Normalny 2 6 2" xfId="63"/>
    <cellStyle name="Normalny 2 7" xfId="44"/>
    <cellStyle name="Normalny 3" xfId="6"/>
    <cellStyle name="Normalny 3 2" xfId="16"/>
    <cellStyle name="Normalny 3 2 2" xfId="36"/>
    <cellStyle name="Normalny 3 2 2 2" xfId="75"/>
    <cellStyle name="Normalny 3 2 3" xfId="56"/>
    <cellStyle name="Normalny 3 3" xfId="27"/>
    <cellStyle name="Normalny 3 3 2" xfId="66"/>
    <cellStyle name="Normalny 3 4" xfId="47"/>
    <cellStyle name="Normalny 4" xfId="22"/>
    <cellStyle name="Normalny 4 2" xfId="62"/>
    <cellStyle name="Normalny 5" xfId="23"/>
    <cellStyle name="Normalny 6" xfId="43"/>
    <cellStyle name="Normalny 7" xfId="42"/>
    <cellStyle name="Procentowy 2" xfId="4"/>
    <cellStyle name="Procentowy 2 2" xfId="10"/>
    <cellStyle name="Procentowy 2 2 2" xfId="19"/>
    <cellStyle name="Procentowy 2 2 2 2" xfId="39"/>
    <cellStyle name="Procentowy 2 2 2 2 2" xfId="78"/>
    <cellStyle name="Procentowy 2 2 2 3" xfId="59"/>
    <cellStyle name="Procentowy 2 2 3" xfId="30"/>
    <cellStyle name="Procentowy 2 2 3 2" xfId="69"/>
    <cellStyle name="Procentowy 2 2 4" xfId="50"/>
    <cellStyle name="Procentowy 2 3" xfId="14"/>
    <cellStyle name="Procentowy 2 3 2" xfId="34"/>
    <cellStyle name="Procentowy 2 3 2 2" xfId="73"/>
    <cellStyle name="Procentowy 2 3 3" xfId="54"/>
    <cellStyle name="Procentowy 2 4" xfId="25"/>
    <cellStyle name="Procentowy 2 4 2" xfId="64"/>
    <cellStyle name="Procentowy 2 5" xfId="45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11119</c:v>
                </c:pt>
                <c:pt idx="1">
                  <c:v>11494</c:v>
                </c:pt>
                <c:pt idx="2">
                  <c:v>11563</c:v>
                </c:pt>
                <c:pt idx="3">
                  <c:v>11439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2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11473</c:v>
                </c:pt>
                <c:pt idx="1">
                  <c:v>11860</c:v>
                </c:pt>
                <c:pt idx="2">
                  <c:v>11840</c:v>
                </c:pt>
                <c:pt idx="3">
                  <c:v>11666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4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11476</c:v>
                </c:pt>
                <c:pt idx="1">
                  <c:v>11176</c:v>
                </c:pt>
                <c:pt idx="2">
                  <c:v>9998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179200"/>
        <c:axId val="133989504"/>
      </c:barChart>
      <c:scatterChart>
        <c:scatterStyle val="lineMarker"/>
        <c:varyColors val="0"/>
        <c:ser>
          <c:idx val="2"/>
          <c:order val="1"/>
          <c:tx>
            <c:strRef>
              <c:f>'1. Liczba deklaracji'!$B$11</c:f>
              <c:strCache>
                <c:ptCount val="1"/>
                <c:pt idx="0">
                  <c:v>Trend 2017</c:v>
                </c:pt>
              </c:strCache>
            </c:strRef>
          </c:tx>
          <c:spPr>
            <a:ln>
              <a:solidFill>
                <a:schemeClr val="accent1">
                  <a:lumMod val="20000"/>
                  <a:lumOff val="8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deklaracji'!$C$11:$F$11</c:f>
              <c:numCache>
                <c:formatCode>0%</c:formatCode>
                <c:ptCount val="4"/>
                <c:pt idx="0">
                  <c:v>1</c:v>
                </c:pt>
                <c:pt idx="1">
                  <c:v>1.0337260545013041</c:v>
                </c:pt>
                <c:pt idx="2">
                  <c:v>1.0060031320689056</c:v>
                </c:pt>
                <c:pt idx="3">
                  <c:v>0.98927613941018766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323-4A52-9ACA-3B5C8920F00D}"/>
            </c:ext>
          </c:extLst>
        </c:ser>
        <c:ser>
          <c:idx val="3"/>
          <c:order val="3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deklaracji'!$C$12:$F$12</c:f>
              <c:numCache>
                <c:formatCode>0%</c:formatCode>
                <c:ptCount val="4"/>
                <c:pt idx="0">
                  <c:v>1</c:v>
                </c:pt>
                <c:pt idx="1">
                  <c:v>1.0337313693018391</c:v>
                </c:pt>
                <c:pt idx="2">
                  <c:v>0.99831365935919059</c:v>
                </c:pt>
                <c:pt idx="3">
                  <c:v>0.98530405405405408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323-4A52-9ACA-3B5C8920F00D}"/>
            </c:ext>
          </c:extLst>
        </c:ser>
        <c:ser>
          <c:idx val="5"/>
          <c:order val="5"/>
          <c:tx>
            <c:v>Trend 2019</c:v>
          </c:tx>
          <c:spPr>
            <a:ln>
              <a:solidFill>
                <a:srgbClr val="2A65AC"/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deklaracji'!$C$13:$F$13</c:f>
              <c:numCache>
                <c:formatCode>0%</c:formatCode>
                <c:ptCount val="4"/>
                <c:pt idx="0">
                  <c:v>1</c:v>
                </c:pt>
                <c:pt idx="1">
                  <c:v>0.97385848727779711</c:v>
                </c:pt>
                <c:pt idx="2">
                  <c:v>0.89459556191839651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990656"/>
        <c:axId val="133990080"/>
      </c:scatterChart>
      <c:catAx>
        <c:axId val="200179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89504"/>
        <c:crosses val="autoZero"/>
        <c:auto val="1"/>
        <c:lblAlgn val="ctr"/>
        <c:lblOffset val="100"/>
        <c:noMultiLvlLbl val="0"/>
      </c:catAx>
      <c:valAx>
        <c:axId val="133989504"/>
        <c:scaling>
          <c:orientation val="minMax"/>
          <c:max val="120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179200"/>
        <c:crosses val="autoZero"/>
        <c:crossBetween val="between"/>
      </c:valAx>
      <c:valAx>
        <c:axId val="133990080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layout/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0656"/>
        <c:crosses val="max"/>
        <c:crossBetween val="midCat"/>
      </c:valAx>
      <c:valAx>
        <c:axId val="133990656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133990080"/>
        <c:crosses val="max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OT'!$R$30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'2. Umowy OT'!$S$30:$W$30</c:f>
              <c:numCache>
                <c:formatCode>_-* #\ ##0\ _z_ł_-;\-* #\ ##0\ _z_ł_-;_-* "-"??\ _z_ł_-;_-@_-</c:formatCode>
                <c:ptCount val="5"/>
                <c:pt idx="0">
                  <c:v>421410</c:v>
                </c:pt>
                <c:pt idx="1">
                  <c:v>222468</c:v>
                </c:pt>
                <c:pt idx="2">
                  <c:v>278637</c:v>
                </c:pt>
                <c:pt idx="3">
                  <c:v>285796</c:v>
                </c:pt>
                <c:pt idx="4">
                  <c:v>435673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OT'!$R$31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'2. Umowy OT'!$S$31:$W$31</c:f>
              <c:numCache>
                <c:formatCode>_-* #\ ##0\ _z_ł_-;\-* #\ ##0\ _z_ł_-;_-* "-"??\ _z_ł_-;_-@_-</c:formatCode>
                <c:ptCount val="5"/>
                <c:pt idx="0">
                  <c:v>18325</c:v>
                </c:pt>
                <c:pt idx="1">
                  <c:v>23663</c:v>
                </c:pt>
                <c:pt idx="2">
                  <c:v>31649</c:v>
                </c:pt>
                <c:pt idx="3">
                  <c:v>23331</c:v>
                </c:pt>
                <c:pt idx="4">
                  <c:v>26350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OT'!$R$32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'2. Umowy OT'!$S$32:$W$32</c:f>
              <c:numCache>
                <c:formatCode>_-* #\ ##0\ _z_ł_-;\-* #\ ##0\ _z_ł_-;_-* "-"??\ _z_ł_-;_-@_-</c:formatCode>
                <c:ptCount val="5"/>
                <c:pt idx="0">
                  <c:v>1010</c:v>
                </c:pt>
                <c:pt idx="1">
                  <c:v>1424</c:v>
                </c:pt>
                <c:pt idx="2">
                  <c:v>1804</c:v>
                </c:pt>
                <c:pt idx="3">
                  <c:v>1153</c:v>
                </c:pt>
                <c:pt idx="4">
                  <c:v>1590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OT'!$R$33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'2. Umowy OT'!$S$33:$W$33</c:f>
              <c:numCache>
                <c:formatCode>_-* #\ ##0\ _z_ł_-;\-* #\ ##0\ _z_ł_-;_-* "-"??\ _z_ł_-;_-@_-</c:formatCode>
                <c:ptCount val="5"/>
                <c:pt idx="0">
                  <c:v>71561</c:v>
                </c:pt>
                <c:pt idx="1">
                  <c:v>60844</c:v>
                </c:pt>
                <c:pt idx="2">
                  <c:v>98534</c:v>
                </c:pt>
                <c:pt idx="3">
                  <c:v>86411</c:v>
                </c:pt>
                <c:pt idx="4">
                  <c:v>71934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OT'!$R$34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'2. Umowy OT'!$S$34:$W$34</c:f>
              <c:numCache>
                <c:formatCode>_-* #\ ##0\ _z_ł_-;\-* #\ ##0\ _z_ł_-;_-* "-"??\ _z_ł_-;_-@_-</c:formatCode>
                <c:ptCount val="5"/>
                <c:pt idx="0">
                  <c:v>5431</c:v>
                </c:pt>
                <c:pt idx="1">
                  <c:v>8117</c:v>
                </c:pt>
                <c:pt idx="2">
                  <c:v>7194</c:v>
                </c:pt>
                <c:pt idx="3">
                  <c:v>3190</c:v>
                </c:pt>
                <c:pt idx="4">
                  <c:v>6683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OT'!$R$35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'2. Umowy OT'!$S$35:$W$35</c:f>
              <c:numCache>
                <c:formatCode>_-* #\ ##0\ _z_ł_-;\-* #\ ##0\ _z_ł_-;_-* "-"??\ _z_ł_-;_-@_-</c:formatCode>
                <c:ptCount val="5"/>
                <c:pt idx="0">
                  <c:v>237423</c:v>
                </c:pt>
                <c:pt idx="1">
                  <c:v>180773</c:v>
                </c:pt>
                <c:pt idx="2">
                  <c:v>238467</c:v>
                </c:pt>
                <c:pt idx="3">
                  <c:v>311035</c:v>
                </c:pt>
                <c:pt idx="4">
                  <c:v>220028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212510208"/>
        <c:axId val="133992960"/>
      </c:barChart>
      <c:catAx>
        <c:axId val="2125102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2960"/>
        <c:crosses val="autoZero"/>
        <c:auto val="1"/>
        <c:lblAlgn val="ctr"/>
        <c:lblOffset val="100"/>
        <c:noMultiLvlLbl val="0"/>
      </c:catAx>
      <c:valAx>
        <c:axId val="133992960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208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OT'!$F$28:$K$28</c:f>
              <c:numCache>
                <c:formatCode>_-* #\ ##0\ _z_ł_-;\-* #\ 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259498</c:v>
                </c:pt>
                <c:pt idx="5">
                  <c:v>291188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OT'!$F$29:$K$29</c:f>
              <c:numCache>
                <c:formatCode>_-* #\ ##0\ _z_ł_-;\-* #\ 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15076</c:v>
                </c:pt>
                <c:pt idx="3">
                  <c:v>20990</c:v>
                </c:pt>
                <c:pt idx="4">
                  <c:v>26654</c:v>
                </c:pt>
                <c:pt idx="5">
                  <c:v>19596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OT'!$F$30:$K$30</c:f>
              <c:numCache>
                <c:formatCode>_-* #\ ##0\ _z_ł_-;\-* #\ ##0\ _z_ł_-;_-* "-"??\ _z_ł_-;_-@_-</c:formatCode>
                <c:ptCount val="6"/>
                <c:pt idx="0">
                  <c:v>100022</c:v>
                </c:pt>
                <c:pt idx="1">
                  <c:v>88258</c:v>
                </c:pt>
                <c:pt idx="2">
                  <c:v>83559</c:v>
                </c:pt>
                <c:pt idx="3">
                  <c:v>66776</c:v>
                </c:pt>
                <c:pt idx="4">
                  <c:v>102151</c:v>
                </c:pt>
                <c:pt idx="5">
                  <c:v>89391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OT'!$F$31:$K$31</c:f>
              <c:numCache>
                <c:formatCode>_-* #\ ##0\ _z_ł_-;\-* #\ ##0\ _z_ł_-;_-* "-"??\ _z_ł_-;_-@_-</c:formatCode>
                <c:ptCount val="6"/>
                <c:pt idx="0">
                  <c:v>231871</c:v>
                </c:pt>
                <c:pt idx="1">
                  <c:v>319761</c:v>
                </c:pt>
                <c:pt idx="2">
                  <c:v>312313</c:v>
                </c:pt>
                <c:pt idx="3">
                  <c:v>235348</c:v>
                </c:pt>
                <c:pt idx="4">
                  <c:v>281122</c:v>
                </c:pt>
                <c:pt idx="5">
                  <c:v>366550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0720"/>
        <c:axId val="133995840"/>
      </c:barChart>
      <c:catAx>
        <c:axId val="212510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3995840"/>
        <c:crossesAt val="0"/>
        <c:auto val="1"/>
        <c:lblAlgn val="ctr"/>
        <c:lblOffset val="100"/>
        <c:noMultiLvlLbl val="0"/>
      </c:catAx>
      <c:valAx>
        <c:axId val="133995840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0720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OT'!$R$30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'3. Podróżni OT'!$S$30:$W$30</c:f>
              <c:numCache>
                <c:formatCode>_-* #\ ##0\ _z_ł_-;\-* #\ ##0\ _z_ł_-;_-* "-"??\ _z_ł_-;_-@_-</c:formatCode>
                <c:ptCount val="5"/>
                <c:pt idx="0">
                  <c:v>1067954</c:v>
                </c:pt>
                <c:pt idx="1">
                  <c:v>621287</c:v>
                </c:pt>
                <c:pt idx="2">
                  <c:v>781055</c:v>
                </c:pt>
                <c:pt idx="3">
                  <c:v>762643</c:v>
                </c:pt>
                <c:pt idx="4">
                  <c:v>1125211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OT'!$R$31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'3. Podróżni OT'!$S$31:$W$31</c:f>
              <c:numCache>
                <c:formatCode>_-* #\ ##0\ _z_ł_-;\-* #\ ##0\ _z_ł_-;_-* "-"??\ _z_ł_-;_-@_-</c:formatCode>
                <c:ptCount val="5"/>
                <c:pt idx="0">
                  <c:v>41673</c:v>
                </c:pt>
                <c:pt idx="1">
                  <c:v>56219</c:v>
                </c:pt>
                <c:pt idx="2">
                  <c:v>72943</c:v>
                </c:pt>
                <c:pt idx="3">
                  <c:v>52387</c:v>
                </c:pt>
                <c:pt idx="4">
                  <c:v>59662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OT'!$R$32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'3. Podróżni OT'!$S$32:$W$32</c:f>
              <c:numCache>
                <c:formatCode>_-* #\ ##0\ _z_ł_-;\-* #\ ##0\ _z_ł_-;_-* "-"??\ _z_ł_-;_-@_-</c:formatCode>
                <c:ptCount val="5"/>
                <c:pt idx="0">
                  <c:v>2157</c:v>
                </c:pt>
                <c:pt idx="1">
                  <c:v>2374</c:v>
                </c:pt>
                <c:pt idx="2">
                  <c:v>2816</c:v>
                </c:pt>
                <c:pt idx="3">
                  <c:v>2214</c:v>
                </c:pt>
                <c:pt idx="4">
                  <c:v>3275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OT'!$R$33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'3. Podróżni OT'!$S$33:$W$33</c:f>
              <c:numCache>
                <c:formatCode>_-* #\ ##0\ _z_ł_-;\-* #\ ##0\ _z_ł_-;_-* "-"??\ _z_ł_-;_-@_-</c:formatCode>
                <c:ptCount val="5"/>
                <c:pt idx="0">
                  <c:v>178461</c:v>
                </c:pt>
                <c:pt idx="1">
                  <c:v>183783</c:v>
                </c:pt>
                <c:pt idx="2">
                  <c:v>257797</c:v>
                </c:pt>
                <c:pt idx="3">
                  <c:v>215150</c:v>
                </c:pt>
                <c:pt idx="4">
                  <c:v>180935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OT'!$R$34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'3. Podróżni OT'!$S$34:$W$34</c:f>
              <c:numCache>
                <c:formatCode>_-* #\ ##0\ _z_ł_-;\-* #\ ##0\ _z_ł_-;_-* "-"??\ _z_ł_-;_-@_-</c:formatCode>
                <c:ptCount val="5"/>
                <c:pt idx="0">
                  <c:v>15129</c:v>
                </c:pt>
                <c:pt idx="1">
                  <c:v>23777</c:v>
                </c:pt>
                <c:pt idx="2">
                  <c:v>19875</c:v>
                </c:pt>
                <c:pt idx="3">
                  <c:v>9790</c:v>
                </c:pt>
                <c:pt idx="4">
                  <c:v>19579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OT'!$R$35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OT'!$S$29:$W$29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'3. Podróżni OT'!$S$35:$W$35</c:f>
              <c:numCache>
                <c:formatCode>_-* #\ ##0\ _z_ł_-;\-* #\ ##0\ _z_ł_-;_-* "-"??\ _z_ł_-;_-@_-</c:formatCode>
                <c:ptCount val="5"/>
                <c:pt idx="0">
                  <c:v>777172</c:v>
                </c:pt>
                <c:pt idx="1">
                  <c:v>776114</c:v>
                </c:pt>
                <c:pt idx="2">
                  <c:v>844866</c:v>
                </c:pt>
                <c:pt idx="3">
                  <c:v>1046996</c:v>
                </c:pt>
                <c:pt idx="4">
                  <c:v>679020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9273600"/>
        <c:axId val="134000000"/>
      </c:barChart>
      <c:catAx>
        <c:axId val="229273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0000"/>
        <c:crosses val="autoZero"/>
        <c:auto val="1"/>
        <c:lblAlgn val="ctr"/>
        <c:lblOffset val="100"/>
        <c:noMultiLvlLbl val="0"/>
      </c:catAx>
      <c:valAx>
        <c:axId val="13400000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29273600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_-* #\ ##0\ _z_ł_-;\-* #\ 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718475</c:v>
                </c:pt>
                <c:pt idx="5">
                  <c:v>767224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_-* #\ ##0\ _z_ł_-;\-* #\ 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36541</c:v>
                </c:pt>
                <c:pt idx="3">
                  <c:v>50477</c:v>
                </c:pt>
                <c:pt idx="4">
                  <c:v>59207</c:v>
                </c:pt>
                <c:pt idx="5">
                  <c:v>45854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_-* #\ ##0\ _z_ł_-;\-* #\ ##0\ _z_ł_-;_-* "-"??\ _z_ł_-;_-@_-</c:formatCode>
                <c:ptCount val="6"/>
                <c:pt idx="0">
                  <c:v>242322</c:v>
                </c:pt>
                <c:pt idx="1">
                  <c:v>214435</c:v>
                </c:pt>
                <c:pt idx="2">
                  <c:v>198627</c:v>
                </c:pt>
                <c:pt idx="3">
                  <c:v>185271</c:v>
                </c:pt>
                <c:pt idx="4">
                  <c:v>262097</c:v>
                </c:pt>
                <c:pt idx="5">
                  <c:v>224754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_-* #\ ##0\ _z_ł_-;\-* #\ ##0\ _z_ł_-;_-* "-"??\ _z_ł_-;_-@_-</c:formatCode>
                <c:ptCount val="6"/>
                <c:pt idx="0">
                  <c:v>834979</c:v>
                </c:pt>
                <c:pt idx="1">
                  <c:v>1187093</c:v>
                </c:pt>
                <c:pt idx="2">
                  <c:v>871013</c:v>
                </c:pt>
                <c:pt idx="3">
                  <c:v>810430</c:v>
                </c:pt>
                <c:pt idx="4">
                  <c:v>935106</c:v>
                </c:pt>
                <c:pt idx="5">
                  <c:v>1311499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888896"/>
        <c:axId val="134002304"/>
      </c:barChart>
      <c:catAx>
        <c:axId val="1998888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002304"/>
        <c:crosses val="autoZero"/>
        <c:auto val="1"/>
        <c:lblAlgn val="ctr"/>
        <c:lblOffset val="100"/>
        <c:noMultiLvlLbl val="0"/>
      </c:catAx>
      <c:valAx>
        <c:axId val="13400230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88896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PUNPUT'!$F$27:$J$27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PUNPUT'!$F$28:$J$28</c:f>
              <c:numCache>
                <c:formatCode>_-* #\ ##0\ _z_ł_-;\-* #\ ##0\ _z_ł_-;_-* "-"??\ _z_ł_-;_-@_-</c:formatCode>
                <c:ptCount val="5"/>
                <c:pt idx="0">
                  <c:v>60</c:v>
                </c:pt>
                <c:pt idx="1">
                  <c:v>145</c:v>
                </c:pt>
                <c:pt idx="2">
                  <c:v>358</c:v>
                </c:pt>
                <c:pt idx="3">
                  <c:v>740</c:v>
                </c:pt>
                <c:pt idx="4">
                  <c:v>1162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PUNPUT'!$F$27:$J$27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PUNPUT'!$F$29:$J$29</c:f>
              <c:numCache>
                <c:formatCode>_-* #\ ##0\ _z_ł_-;\-* #\ ##0\ _z_ł_-;_-* "-"??\ _z_ł_-;_-@_-</c:formatCode>
                <c:ptCount val="5"/>
                <c:pt idx="0">
                  <c:v>3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PUNPUT'!$F$27:$J$27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PUNPUT'!$F$30:$J$30</c:f>
              <c:numCache>
                <c:formatCode>_-* #\ ##0\ _z_ł_-;\-* #\ ##0\ _z_ł_-;_-* "-"??\ _z_ł_-;_-@_-</c:formatCode>
                <c:ptCount val="5"/>
                <c:pt idx="0">
                  <c:v>466</c:v>
                </c:pt>
                <c:pt idx="1">
                  <c:v>1213</c:v>
                </c:pt>
                <c:pt idx="2">
                  <c:v>1846</c:v>
                </c:pt>
                <c:pt idx="3">
                  <c:v>2090</c:v>
                </c:pt>
                <c:pt idx="4">
                  <c:v>2687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PUNPUT'!$F$27:$J$27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PUNPUT'!$F$31:$J$31</c:f>
              <c:numCache>
                <c:formatCode>_-* #\ ##0\ _z_ł_-;\-* #\ ##0\ _z_ł_-;_-* "-"??\ _z_ł_-;_-@_-</c:formatCode>
                <c:ptCount val="5"/>
                <c:pt idx="0">
                  <c:v>14</c:v>
                </c:pt>
                <c:pt idx="1">
                  <c:v>155</c:v>
                </c:pt>
                <c:pt idx="2">
                  <c:v>4</c:v>
                </c:pt>
                <c:pt idx="3">
                  <c:v>157</c:v>
                </c:pt>
                <c:pt idx="4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PUNPUT'!$E$32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PUNPUT'!$F$27:$J$27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PUNPUT'!$F$32:$J$32</c:f>
              <c:numCache>
                <c:formatCode>_-* #\ ##0\ _z_ł_-;\-* #\ ##0\ _z_ł_-;_-* "-"??\ _z_ł_-;_-@_-</c:formatCode>
                <c:ptCount val="5"/>
                <c:pt idx="0">
                  <c:v>320</c:v>
                </c:pt>
                <c:pt idx="1">
                  <c:v>482</c:v>
                </c:pt>
                <c:pt idx="2">
                  <c:v>665</c:v>
                </c:pt>
                <c:pt idx="3">
                  <c:v>1180</c:v>
                </c:pt>
                <c:pt idx="4">
                  <c:v>1152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99890944"/>
        <c:axId val="200212480"/>
      </c:barChart>
      <c:catAx>
        <c:axId val="199890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2480"/>
        <c:crosses val="autoZero"/>
        <c:auto val="1"/>
        <c:lblAlgn val="ctr"/>
        <c:lblOffset val="100"/>
        <c:noMultiLvlLbl val="0"/>
      </c:catAx>
      <c:valAx>
        <c:axId val="20021248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99890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PUNPUT'!$Q$28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PUNPUT'!$R$27:$V$27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PUNPUT'!$R$28:$V$28</c:f>
              <c:numCache>
                <c:formatCode>_-* #\ ##0\ _z_ł_-;\-* #\ ##0\ _z_ł_-;_-* "-"??\ _z_ł_-;_-@_-</c:formatCode>
                <c:ptCount val="5"/>
                <c:pt idx="0">
                  <c:v>126</c:v>
                </c:pt>
                <c:pt idx="1">
                  <c:v>288</c:v>
                </c:pt>
                <c:pt idx="2">
                  <c:v>672</c:v>
                </c:pt>
                <c:pt idx="3">
                  <c:v>1429</c:v>
                </c:pt>
                <c:pt idx="4">
                  <c:v>2094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PUNPUT'!$Q$29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PUNPUT'!$R$27:$V$27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PUNPUT'!$R$29:$V$29</c:f>
              <c:numCache>
                <c:formatCode>_-* #\ ##0\ _z_ł_-;\-* #\ ##0\ _z_ł_-;_-* "-"??\ _z_ł_-;_-@_-</c:formatCode>
                <c:ptCount val="5"/>
                <c:pt idx="0">
                  <c:v>3</c:v>
                </c:pt>
                <c:pt idx="1">
                  <c:v>6</c:v>
                </c:pt>
                <c:pt idx="2">
                  <c:v>2</c:v>
                </c:pt>
                <c:pt idx="3">
                  <c:v>5</c:v>
                </c:pt>
                <c:pt idx="4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PUNPUT'!$Q$30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PUNPUT'!$R$27:$V$27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PUNPUT'!$R$30:$V$30</c:f>
              <c:numCache>
                <c:formatCode>_-* #\ ##0\ _z_ł_-;\-* #\ ##0\ _z_ł_-;_-* "-"??\ _z_ł_-;_-@_-</c:formatCode>
                <c:ptCount val="5"/>
                <c:pt idx="0">
                  <c:v>905</c:v>
                </c:pt>
                <c:pt idx="1">
                  <c:v>2135</c:v>
                </c:pt>
                <c:pt idx="2">
                  <c:v>3854</c:v>
                </c:pt>
                <c:pt idx="3">
                  <c:v>4165</c:v>
                </c:pt>
                <c:pt idx="4">
                  <c:v>5060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PUNPUT'!$Q$31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PUNPUT'!$R$27:$V$27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PUNPUT'!$R$31:$V$31</c:f>
              <c:numCache>
                <c:formatCode>_-* #\ ##0\ _z_ł_-;\-* #\ ##0\ _z_ł_-;_-* "-"??\ _z_ł_-;_-@_-</c:formatCode>
                <c:ptCount val="5"/>
                <c:pt idx="0">
                  <c:v>67</c:v>
                </c:pt>
                <c:pt idx="1">
                  <c:v>273</c:v>
                </c:pt>
                <c:pt idx="2">
                  <c:v>92</c:v>
                </c:pt>
                <c:pt idx="3">
                  <c:v>287</c:v>
                </c:pt>
                <c:pt idx="4">
                  <c:v>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PUNPUT'!$Q$32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'4. Umowy i Podróżni PUNPUT'!$R$27:$V$27</c:f>
              <c:strCache>
                <c:ptCount val="5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  <c:pt idx="4">
                  <c:v>Q3 2019</c:v>
                </c:pt>
              </c:strCache>
            </c:strRef>
          </c:cat>
          <c:val>
            <c:numRef>
              <c:f>'4. Umowy i Podróżni PUNPUT'!$R$32:$V$32</c:f>
              <c:numCache>
                <c:formatCode>_-* #\ ##0\ _z_ł_-;\-* #\ ##0\ _z_ł_-;_-* "-"??\ _z_ł_-;_-@_-</c:formatCode>
                <c:ptCount val="5"/>
                <c:pt idx="0">
                  <c:v>1242</c:v>
                </c:pt>
                <c:pt idx="1">
                  <c:v>1594</c:v>
                </c:pt>
                <c:pt idx="2">
                  <c:v>1743</c:v>
                </c:pt>
                <c:pt idx="3">
                  <c:v>5333</c:v>
                </c:pt>
                <c:pt idx="4">
                  <c:v>2251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512256"/>
        <c:axId val="200215360"/>
      </c:barChart>
      <c:catAx>
        <c:axId val="212512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5360"/>
        <c:crosses val="autoZero"/>
        <c:auto val="1"/>
        <c:lblAlgn val="ctr"/>
        <c:lblOffset val="100"/>
        <c:noMultiLvlLbl val="0"/>
      </c:catAx>
      <c:valAx>
        <c:axId val="200215360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_-* #\ ##0\ _z_ł_-;\-* #\ ##0\ _z_ł_-;_-* &quot;-&quot;??\ _z_ł_-;_-@_-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125122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#\ ##0\ _z_ł_-;\-* #\ 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200825</c:v>
                </c:pt>
                <c:pt idx="3">
                  <c:v>176965</c:v>
                </c:pt>
                <c:pt idx="4">
                  <c:v>214931</c:v>
                </c:pt>
                <c:pt idx="5">
                  <c:v>246017</c:v>
                </c:pt>
                <c:pt idx="6">
                  <c:v>274634</c:v>
                </c:pt>
                <c:pt idx="7">
                  <c:v>250616</c:v>
                </c:pt>
                <c:pt idx="8">
                  <c:v>193068</c:v>
                </c:pt>
                <c:pt idx="9">
                  <c:v>197243</c:v>
                </c:pt>
                <c:pt idx="10">
                  <c:v>177641</c:v>
                </c:pt>
                <c:pt idx="11">
                  <c:v>157848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#\ ##0\ _z_ł_-;\-* #\ ##0\ _z_ł_-;_-* "-"??\ _z_ł_-;_-@_-</c:formatCode>
                <c:ptCount val="12"/>
                <c:pt idx="0">
                  <c:v>237798</c:v>
                </c:pt>
                <c:pt idx="1">
                  <c:v>205777</c:v>
                </c:pt>
                <c:pt idx="2">
                  <c:v>225850</c:v>
                </c:pt>
                <c:pt idx="3">
                  <c:v>242520</c:v>
                </c:pt>
                <c:pt idx="4">
                  <c:v>250777</c:v>
                </c:pt>
                <c:pt idx="5">
                  <c:v>273428</c:v>
                </c:pt>
                <c:pt idx="6">
                  <c:v>284126</c:v>
                </c:pt>
                <c:pt idx="7">
                  <c:v>255434</c:v>
                </c:pt>
                <c:pt idx="8">
                  <c:v>216463</c:v>
                </c:pt>
                <c:pt idx="9">
                  <c:v>183162</c:v>
                </c:pt>
                <c:pt idx="10">
                  <c:v>163128</c:v>
                </c:pt>
                <c:pt idx="11">
                  <c:v>152995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C509-47E6-A5FC-7F81A52AA463}"/>
                </c:ext>
              </c:extLst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F-C509-47E6-A5FC-7F81A52AA463}"/>
                </c:ext>
              </c:extLst>
            </c:dLbl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C509-47E6-A5FC-7F81A52AA463}"/>
                </c:ext>
              </c:extLst>
            </c:dLbl>
            <c:dLbl>
              <c:idx val="6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C509-47E6-A5FC-7F81A52AA463}"/>
                </c:ext>
              </c:extLst>
            </c:dLbl>
            <c:dLbl>
              <c:idx val="7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C509-47E6-A5FC-7F81A52AA463}"/>
                </c:ext>
              </c:extLst>
            </c:dLbl>
            <c:dLbl>
              <c:idx val="8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C509-47E6-A5FC-7F81A52AA463}"/>
                </c:ext>
              </c:extLst>
            </c:dLbl>
            <c:dLbl>
              <c:idx val="9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C509-47E6-A5FC-7F81A52AA463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C509-47E6-A5FC-7F81A52AA463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C509-47E6-A5FC-7F81A52AA46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#\ ##0\ _z_ł_-;\-* #\ ##0\ _z_ł_-;_-* "-"??\ _z_ł_-;_-@_-</c:formatCode>
                <c:ptCount val="12"/>
                <c:pt idx="0">
                  <c:v>228080</c:v>
                </c:pt>
                <c:pt idx="1">
                  <c:v>206026</c:v>
                </c:pt>
                <c:pt idx="2">
                  <c:v>225053</c:v>
                </c:pt>
                <c:pt idx="3">
                  <c:v>198083</c:v>
                </c:pt>
                <c:pt idx="4">
                  <c:v>269510</c:v>
                </c:pt>
                <c:pt idx="5">
                  <c:v>247494</c:v>
                </c:pt>
                <c:pt idx="6">
                  <c:v>289921</c:v>
                </c:pt>
                <c:pt idx="7">
                  <c:v>246647</c:v>
                </c:pt>
                <c:pt idx="8">
                  <c:v>230849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292864"/>
        <c:axId val="200218240"/>
      </c:barChart>
      <c:catAx>
        <c:axId val="2002928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18240"/>
        <c:crosses val="autoZero"/>
        <c:auto val="1"/>
        <c:lblAlgn val="ctr"/>
        <c:lblOffset val="100"/>
        <c:noMultiLvlLbl val="0"/>
      </c:catAx>
      <c:valAx>
        <c:axId val="200218240"/>
        <c:scaling>
          <c:orientation val="minMax"/>
          <c:max val="32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292864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miesiąc'!$B$30:$M$30</c:f>
              <c:numCache>
                <c:formatCode>_-* #\ ##0\ _z_ł_-;\-* #\ ##0\ _z_ł_-;_-* "-"??\ _z_ł_-;_-@_-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3.3451462716295284</c:v>
                </c:pt>
                <c:pt idx="3">
                  <c:v>3.135213177747012</c:v>
                </c:pt>
                <c:pt idx="4">
                  <c:v>3.3171482941036889</c:v>
                </c:pt>
                <c:pt idx="5">
                  <c:v>2.9715141636553573</c:v>
                </c:pt>
                <c:pt idx="6">
                  <c:v>2.4473699541935812</c:v>
                </c:pt>
                <c:pt idx="7">
                  <c:v>2.5317617390749194</c:v>
                </c:pt>
                <c:pt idx="8">
                  <c:v>3.0107682267387657</c:v>
                </c:pt>
                <c:pt idx="9">
                  <c:v>3.1579016745841426</c:v>
                </c:pt>
                <c:pt idx="10">
                  <c:v>3.0116583446389065</c:v>
                </c:pt>
                <c:pt idx="11">
                  <c:v>2.9369456692514317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miesiąc'!$B$31:$M$31</c:f>
              <c:numCache>
                <c:formatCode>_-* #\ ##0\ _z_ł_-;\-* #\ ##0\ _z_ł_-;_-* "-"??\ _z_ł_-;_-@_-</c:formatCode>
                <c:ptCount val="12"/>
                <c:pt idx="0">
                  <c:v>2.7684631493957057</c:v>
                </c:pt>
                <c:pt idx="1">
                  <c:v>2.9340548263411361</c:v>
                </c:pt>
                <c:pt idx="2">
                  <c:v>3.1560283373920743</c:v>
                </c:pt>
                <c:pt idx="3">
                  <c:v>2.9808716806861288</c:v>
                </c:pt>
                <c:pt idx="4">
                  <c:v>3.2264920626692239</c:v>
                </c:pt>
                <c:pt idx="5">
                  <c:v>2.9890135611568676</c:v>
                </c:pt>
                <c:pt idx="6">
                  <c:v>2.5885100272414352</c:v>
                </c:pt>
                <c:pt idx="7">
                  <c:v>2.644550059898056</c:v>
                </c:pt>
                <c:pt idx="8">
                  <c:v>3.1133172874810016</c:v>
                </c:pt>
                <c:pt idx="9">
                  <c:v>3.4671711381181685</c:v>
                </c:pt>
                <c:pt idx="10">
                  <c:v>3.417065126771615</c:v>
                </c:pt>
                <c:pt idx="11">
                  <c:v>3.1071407562338638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miesiąc'!$B$32:$J$32</c:f>
              <c:numCache>
                <c:formatCode>General</c:formatCode>
                <c:ptCount val="9"/>
                <c:pt idx="0">
                  <c:v>2.8814056471413538</c:v>
                </c:pt>
                <c:pt idx="1">
                  <c:v>3.0247590109986118</c:v>
                </c:pt>
                <c:pt idx="2">
                  <c:v>3.1341284053089717</c:v>
                </c:pt>
                <c:pt idx="3">
                  <c:v>2.9964762246129149</c:v>
                </c:pt>
                <c:pt idx="4">
                  <c:v>2.8755111127601944</c:v>
                </c:pt>
                <c:pt idx="5">
                  <c:v>2.9571181523592491</c:v>
                </c:pt>
                <c:pt idx="6">
                  <c:v>2.5561997923572282</c:v>
                </c:pt>
                <c:pt idx="7">
                  <c:v>2.6406037778687761</c:v>
                </c:pt>
                <c:pt idx="8">
                  <c:v>2.9681436783351889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00339456"/>
        <c:axId val="201064448"/>
      </c:barChart>
      <c:catAx>
        <c:axId val="20033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1064448"/>
        <c:crosses val="autoZero"/>
        <c:auto val="1"/>
        <c:lblAlgn val="ctr"/>
        <c:lblOffset val="100"/>
        <c:noMultiLvlLbl val="0"/>
      </c:catAx>
      <c:valAx>
        <c:axId val="201064448"/>
        <c:scaling>
          <c:orientation val="minMax"/>
          <c:max val="3.8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2003394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30691</xdr:rowOff>
    </xdr:from>
    <xdr:to>
      <xdr:col>7</xdr:col>
      <xdr:colOff>232834</xdr:colOff>
      <xdr:row>38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</xdr:colOff>
      <xdr:row>19</xdr:row>
      <xdr:rowOff>42334</xdr:rowOff>
    </xdr:from>
    <xdr:to>
      <xdr:col>22</xdr:col>
      <xdr:colOff>497417</xdr:colOff>
      <xdr:row>41</xdr:row>
      <xdr:rowOff>42333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19</xdr:row>
      <xdr:rowOff>46564</xdr:rowOff>
    </xdr:from>
    <xdr:to>
      <xdr:col>12</xdr:col>
      <xdr:colOff>95250</xdr:colOff>
      <xdr:row>41</xdr:row>
      <xdr:rowOff>42333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811748</xdr:colOff>
      <xdr:row>19</xdr:row>
      <xdr:rowOff>10583</xdr:rowOff>
    </xdr:from>
    <xdr:to>
      <xdr:col>22</xdr:col>
      <xdr:colOff>857250</xdr:colOff>
      <xdr:row>41</xdr:row>
      <xdr:rowOff>31750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42332</xdr:rowOff>
    </xdr:from>
    <xdr:to>
      <xdr:col>12</xdr:col>
      <xdr:colOff>84667</xdr:colOff>
      <xdr:row>41</xdr:row>
      <xdr:rowOff>42333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603254</xdr:colOff>
      <xdr:row>18</xdr:row>
      <xdr:rowOff>176738</xdr:rowOff>
    </xdr:from>
    <xdr:to>
      <xdr:col>9</xdr:col>
      <xdr:colOff>52917</xdr:colOff>
      <xdr:row>39</xdr:row>
      <xdr:rowOff>53974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10587</xdr:colOff>
      <xdr:row>18</xdr:row>
      <xdr:rowOff>176739</xdr:rowOff>
    </xdr:from>
    <xdr:to>
      <xdr:col>21</xdr:col>
      <xdr:colOff>84666</xdr:colOff>
      <xdr:row>39</xdr:row>
      <xdr:rowOff>53975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21168</xdr:colOff>
      <xdr:row>12</xdr:row>
      <xdr:rowOff>137582</xdr:rowOff>
    </xdr:from>
    <xdr:to>
      <xdr:col>11</xdr:col>
      <xdr:colOff>423333</xdr:colOff>
      <xdr:row>41</xdr:row>
      <xdr:rowOff>13082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63501</xdr:colOff>
      <xdr:row>12</xdr:row>
      <xdr:rowOff>127001</xdr:rowOff>
    </xdr:from>
    <xdr:to>
      <xdr:col>24</xdr:col>
      <xdr:colOff>10583</xdr:colOff>
      <xdr:row>41</xdr:row>
      <xdr:rowOff>2501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00"/>
  <sheetViews>
    <sheetView tabSelected="1" zoomScaleNormal="100" workbookViewId="0">
      <selection activeCell="B45" sqref="B45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140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algorithmName="SHA-512" hashValue="chQbNiD8bk37VzAn73NeJvjtzyRwWvBI8s2U2NBOJySQ+FKV+5gyHXdQaCwS2LXSUqJIde89R4qYQ8yb9F12xQ==" saltValue="uULJ4HZd9l/CAVr0IxO9Dw==" spinCount="100000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F1001"/>
  <sheetViews>
    <sheetView zoomScaleNormal="100" workbookViewId="0"/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87</v>
      </c>
      <c r="C9" s="16"/>
      <c r="D9" s="16"/>
      <c r="E9" s="16"/>
      <c r="F9" s="16"/>
    </row>
    <row r="10" spans="1:6" s="6" customFormat="1" ht="25.5">
      <c r="A10" s="16"/>
      <c r="B10" s="17" t="s">
        <v>88</v>
      </c>
      <c r="C10" s="16"/>
      <c r="D10" s="16"/>
      <c r="E10" s="16"/>
      <c r="F10" s="16"/>
    </row>
    <row r="11" spans="1:6" s="6" customFormat="1" ht="25.5">
      <c r="A11" s="16"/>
      <c r="B11" s="17" t="s">
        <v>89</v>
      </c>
      <c r="C11" s="16"/>
      <c r="D11" s="16"/>
      <c r="E11" s="16"/>
      <c r="F11" s="16"/>
    </row>
    <row r="12" spans="1:6" s="6" customFormat="1" ht="25.5">
      <c r="A12" s="16"/>
      <c r="B12" s="17" t="s">
        <v>86</v>
      </c>
      <c r="C12" s="16"/>
      <c r="D12" s="16"/>
      <c r="E12" s="16"/>
      <c r="F12" s="16"/>
    </row>
    <row r="13" spans="1:6" s="6" customFormat="1" ht="25.5">
      <c r="A13" s="16"/>
      <c r="B13" s="17" t="s">
        <v>85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algorithmName="SHA-512" hashValue="J6picj9TZZFPGVAXhWYf3MYl12ssiBgELzDoXXwwTN+5eIcQYhQuWQAgZEtQSg9ly/QcmN8c8ty0FXf/Pe6I2w==" saltValue="B7ujOL5raXagUBbbcuAN7w==" spinCount="100000" sheet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/>
    <hyperlink ref="B8" location="'1. Liczba deklaracji'!A1" tooltip="Umowy ubezpieczenia - trend" display="1. Liczba deklaracji"/>
    <hyperlink ref="B9" location="'2. Umowy OT'!A1" tooltip="Szkody - trend" display="2. Liczba umów OT"/>
    <hyperlink ref="B11" location="'4. Umowy i Podróżni PUNPUT'!A1" tooltip="Szkody - trend" display="4. Liczba umów i podróżnych PUNPUT"/>
    <hyperlink ref="B12" location="'5. Liczba umów na miesiąc'!A1" tooltip="Szkody - trend" display="5. Liczba umów w podziale na miesiące"/>
    <hyperlink ref="B13" location="'6. Niewypłacalności'!A1" tooltip="Szkody - trend" display="6. Niewypłacalności"/>
    <hyperlink ref="B10" location="'3. Podróżni OT'!A1" tooltip="Szkody - trend" display="3. Liczba podróżnych OT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16"/>
  <sheetViews>
    <sheetView zoomScale="90" zoomScaleNormal="90" workbookViewId="0">
      <selection activeCell="B8" sqref="B8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96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9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97" t="s">
        <v>90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97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97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98" t="s">
        <v>141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97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97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102" t="s">
        <v>91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99" t="s">
        <v>78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100" t="s">
        <v>79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101" t="s">
        <v>80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100" t="s">
        <v>81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97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97" t="s">
        <v>92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100" t="s">
        <v>58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100" t="s">
        <v>59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100" t="s">
        <v>69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100" t="s">
        <v>70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100" t="s">
        <v>71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100" t="s">
        <v>60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100" t="s">
        <v>61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100" t="s">
        <v>93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100" t="s">
        <v>62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100" t="s">
        <v>63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100" t="s">
        <v>64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100" t="s">
        <v>65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100" t="s">
        <v>72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100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99" t="s">
        <v>94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99" t="s">
        <v>95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algorithmName="SHA-512" hashValue="64CkIZ93qYAN4YPnyERi0jWEdRxgFysbQqql7o780fANiN0VjGvbVB3N4GcXvWvTFHvltTUJrXaIUeOx6tZlTg==" saltValue="BRRyIbsOQuwt1iEDOVWUFA==" spinCount="100000" sheet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4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3"/>
  <sheetViews>
    <sheetView showGridLines="0" zoomScale="90" zoomScaleNormal="90" workbookViewId="0">
      <selection activeCell="M20" sqref="M20"/>
    </sheetView>
  </sheetViews>
  <sheetFormatPr defaultRowHeight="15"/>
  <cols>
    <col min="1" max="1" width="9.140625" style="29"/>
    <col min="2" max="2" width="12.140625" style="29" customWidth="1"/>
    <col min="3" max="6" width="25.7109375" style="29" customWidth="1"/>
    <col min="7" max="7" width="9.140625" style="29" customWidth="1"/>
    <col min="8" max="16384" width="9.140625" style="29"/>
  </cols>
  <sheetData>
    <row r="2" spans="2:10">
      <c r="B2" s="28" t="s">
        <v>5</v>
      </c>
      <c r="J2" s="127"/>
    </row>
    <row r="4" spans="2:10">
      <c r="B4" s="30" t="s">
        <v>110</v>
      </c>
    </row>
    <row r="5" spans="2:10">
      <c r="B5" s="30"/>
      <c r="J5" s="127"/>
    </row>
    <row r="6" spans="2:10">
      <c r="C6" s="131" t="s">
        <v>47</v>
      </c>
      <c r="D6" s="133" t="s">
        <v>48</v>
      </c>
      <c r="E6" s="133" t="s">
        <v>49</v>
      </c>
      <c r="F6" s="135" t="s">
        <v>50</v>
      </c>
    </row>
    <row r="7" spans="2:10">
      <c r="C7" s="132"/>
      <c r="D7" s="134"/>
      <c r="E7" s="134"/>
      <c r="F7" s="136"/>
    </row>
    <row r="8" spans="2:10">
      <c r="B8" s="39">
        <v>2017</v>
      </c>
      <c r="C8" s="91">
        <v>11119</v>
      </c>
      <c r="D8" s="91">
        <v>11494</v>
      </c>
      <c r="E8" s="91">
        <v>11563</v>
      </c>
      <c r="F8" s="94">
        <v>11439</v>
      </c>
      <c r="G8" s="41"/>
      <c r="H8" s="42"/>
    </row>
    <row r="9" spans="2:10">
      <c r="B9" s="39">
        <v>2018</v>
      </c>
      <c r="C9" s="94">
        <v>11473</v>
      </c>
      <c r="D9" s="38">
        <v>11860</v>
      </c>
      <c r="E9" s="38">
        <v>11840</v>
      </c>
      <c r="F9" s="40">
        <v>11666</v>
      </c>
    </row>
    <row r="10" spans="2:10">
      <c r="B10" s="43">
        <v>2019</v>
      </c>
      <c r="C10" s="94">
        <v>11476</v>
      </c>
      <c r="D10" s="38">
        <v>11176</v>
      </c>
      <c r="E10" s="38">
        <v>9998</v>
      </c>
      <c r="F10" s="40" t="s">
        <v>51</v>
      </c>
    </row>
    <row r="11" spans="2:10">
      <c r="B11" s="44" t="s">
        <v>52</v>
      </c>
      <c r="C11" s="45">
        <v>1</v>
      </c>
      <c r="D11" s="46">
        <f t="shared" ref="D11:F13" si="0">D8/C8</f>
        <v>1.0337260545013041</v>
      </c>
      <c r="E11" s="46">
        <f t="shared" si="0"/>
        <v>1.0060031320689056</v>
      </c>
      <c r="F11" s="46">
        <f t="shared" si="0"/>
        <v>0.98927613941018766</v>
      </c>
      <c r="G11" s="42"/>
    </row>
    <row r="12" spans="2:10">
      <c r="B12" s="44" t="s">
        <v>53</v>
      </c>
      <c r="C12" s="45">
        <v>1</v>
      </c>
      <c r="D12" s="46">
        <f t="shared" si="0"/>
        <v>1.0337313693018391</v>
      </c>
      <c r="E12" s="46">
        <f t="shared" si="0"/>
        <v>0.99831365935919059</v>
      </c>
      <c r="F12" s="46">
        <f t="shared" si="0"/>
        <v>0.98530405405405408</v>
      </c>
    </row>
    <row r="13" spans="2:10">
      <c r="B13" s="44" t="s">
        <v>113</v>
      </c>
      <c r="C13" s="45">
        <v>1</v>
      </c>
      <c r="D13" s="46">
        <f t="shared" si="0"/>
        <v>0.97385848727779711</v>
      </c>
      <c r="E13" s="46">
        <f t="shared" si="0"/>
        <v>0.89459556191839651</v>
      </c>
      <c r="F13" s="34"/>
    </row>
    <row r="14" spans="2:10">
      <c r="B14" s="30" t="s">
        <v>111</v>
      </c>
    </row>
    <row r="17" spans="7:16">
      <c r="G17" s="37"/>
      <c r="H17" s="37"/>
      <c r="I17" s="37"/>
      <c r="J17" s="37"/>
      <c r="K17" s="37"/>
      <c r="L17" s="37"/>
      <c r="M17" s="37"/>
      <c r="N17" s="37"/>
      <c r="O17" s="37"/>
      <c r="P17" s="37"/>
    </row>
    <row r="18" spans="7:16">
      <c r="G18" s="37"/>
      <c r="H18" s="37"/>
      <c r="I18" s="47"/>
      <c r="J18" s="47"/>
      <c r="K18" s="47"/>
      <c r="L18" s="47"/>
      <c r="M18" s="47"/>
      <c r="N18" s="47"/>
      <c r="O18" s="37"/>
      <c r="P18" s="37"/>
    </row>
    <row r="19" spans="7:16">
      <c r="G19" s="37"/>
      <c r="H19" s="34"/>
      <c r="I19" s="31"/>
      <c r="J19" s="31"/>
      <c r="K19" s="31"/>
      <c r="L19" s="31"/>
      <c r="M19" s="31"/>
      <c r="N19" s="31"/>
      <c r="O19" s="34"/>
      <c r="P19" s="37"/>
    </row>
    <row r="20" spans="7:16">
      <c r="G20" s="37"/>
      <c r="H20" s="34"/>
      <c r="I20" s="31"/>
      <c r="J20" s="31"/>
      <c r="K20" s="31"/>
      <c r="L20" s="31"/>
      <c r="M20" s="31"/>
      <c r="N20" s="31"/>
      <c r="O20" s="34"/>
      <c r="P20" s="37"/>
    </row>
    <row r="21" spans="7:16">
      <c r="G21" s="37"/>
      <c r="H21" s="34"/>
      <c r="I21" s="32" t="s">
        <v>9</v>
      </c>
      <c r="J21" s="32" t="s">
        <v>10</v>
      </c>
      <c r="K21" s="32" t="s">
        <v>11</v>
      </c>
      <c r="L21" s="32" t="s">
        <v>12</v>
      </c>
      <c r="M21" s="32" t="s">
        <v>25</v>
      </c>
      <c r="N21" s="31"/>
      <c r="O21" s="34"/>
      <c r="P21" s="37"/>
    </row>
    <row r="22" spans="7:16">
      <c r="G22" s="37"/>
      <c r="H22" s="34"/>
      <c r="I22" s="31">
        <v>10981</v>
      </c>
      <c r="J22" s="31">
        <v>11174</v>
      </c>
      <c r="K22" s="31">
        <v>11123</v>
      </c>
      <c r="L22" s="31">
        <v>10900</v>
      </c>
      <c r="M22" s="31">
        <v>10670</v>
      </c>
      <c r="N22" s="31"/>
      <c r="O22" s="34"/>
      <c r="P22" s="37"/>
    </row>
    <row r="23" spans="7:16">
      <c r="G23" s="37"/>
      <c r="H23" s="34"/>
      <c r="I23" s="31"/>
      <c r="J23" s="31" t="str">
        <f>CONCATENATE(J21,"/",I21)</f>
        <v>Q2 2017/Q1 2017</v>
      </c>
      <c r="K23" s="31" t="str">
        <f>CONCATENATE(K21,"/",J21)</f>
        <v>Q3 2017/Q2 2017</v>
      </c>
      <c r="L23" s="31" t="str">
        <f>CONCATENATE(L21,"/",K21)</f>
        <v>Q4 2017/Q3 2017</v>
      </c>
      <c r="M23" s="31" t="str">
        <f>CONCATENATE(M21,"/",L21)</f>
        <v>Q1 2018/Q4 2017</v>
      </c>
      <c r="N23" s="31"/>
      <c r="O23" s="34"/>
      <c r="P23" s="37"/>
    </row>
    <row r="24" spans="7:16">
      <c r="G24" s="37"/>
      <c r="H24" s="34"/>
      <c r="I24" s="33">
        <v>1</v>
      </c>
      <c r="J24" s="36">
        <f>J22/I22</f>
        <v>1.0175758127675074</v>
      </c>
      <c r="K24" s="36">
        <f>K22/J22</f>
        <v>0.99543583318417761</v>
      </c>
      <c r="L24" s="36">
        <f>L22/K22</f>
        <v>0.97995145194641731</v>
      </c>
      <c r="M24" s="36">
        <f>M22/L22</f>
        <v>0.97889908256880731</v>
      </c>
      <c r="N24" s="31"/>
      <c r="O24" s="34"/>
      <c r="P24" s="37"/>
    </row>
    <row r="25" spans="7:16">
      <c r="G25" s="37"/>
      <c r="H25" s="34"/>
      <c r="I25" s="31">
        <f>I22/4*3</f>
        <v>8235.75</v>
      </c>
      <c r="J25" s="31">
        <f>J22/4*3</f>
        <v>8380.5</v>
      </c>
      <c r="K25" s="31">
        <f>K22/4*3</f>
        <v>8342.25</v>
      </c>
      <c r="L25" s="31">
        <f>L22/4*3</f>
        <v>8175</v>
      </c>
      <c r="M25" s="31">
        <f>M22/4*3</f>
        <v>8002.5</v>
      </c>
      <c r="N25" s="31"/>
      <c r="O25" s="34"/>
      <c r="P25" s="37"/>
    </row>
    <row r="26" spans="7:16">
      <c r="G26" s="37"/>
      <c r="H26" s="34"/>
      <c r="I26" s="31"/>
      <c r="J26" s="31"/>
      <c r="K26" s="31"/>
      <c r="L26" s="31"/>
      <c r="M26" s="31"/>
      <c r="N26" s="31"/>
      <c r="O26" s="34"/>
      <c r="P26" s="37"/>
    </row>
    <row r="27" spans="7:16">
      <c r="G27" s="37"/>
      <c r="H27" s="34"/>
      <c r="I27" s="31"/>
      <c r="J27" s="31"/>
      <c r="K27" s="31"/>
      <c r="L27" s="31"/>
      <c r="M27" s="31"/>
      <c r="N27" s="31"/>
      <c r="O27" s="34"/>
      <c r="P27" s="37"/>
    </row>
    <row r="28" spans="7:16">
      <c r="G28" s="37"/>
      <c r="H28" s="34"/>
      <c r="I28" s="31"/>
      <c r="J28" s="31"/>
      <c r="K28" s="31"/>
      <c r="L28" s="31"/>
      <c r="M28" s="31"/>
      <c r="N28" s="31"/>
      <c r="O28" s="34"/>
      <c r="P28" s="37"/>
    </row>
    <row r="29" spans="7:16">
      <c r="G29" s="37"/>
      <c r="H29" s="34"/>
      <c r="I29" s="31"/>
      <c r="J29" s="31"/>
      <c r="K29" s="31"/>
      <c r="L29" s="31"/>
      <c r="M29" s="31"/>
      <c r="N29" s="31"/>
      <c r="O29" s="34"/>
      <c r="P29" s="37"/>
    </row>
    <row r="30" spans="7:16">
      <c r="G30" s="37"/>
      <c r="H30" s="34"/>
      <c r="I30" s="31"/>
      <c r="J30" s="31"/>
      <c r="K30" s="31"/>
      <c r="L30" s="31"/>
      <c r="M30" s="31"/>
      <c r="N30" s="31"/>
      <c r="O30" s="34"/>
      <c r="P30" s="37"/>
    </row>
    <row r="31" spans="7:16">
      <c r="G31" s="37"/>
      <c r="H31" s="37"/>
      <c r="I31" s="47"/>
      <c r="J31" s="47"/>
      <c r="K31" s="47"/>
      <c r="L31" s="47"/>
      <c r="M31" s="47"/>
      <c r="N31" s="47"/>
      <c r="O31" s="37"/>
      <c r="P31" s="37"/>
    </row>
    <row r="32" spans="7:16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7:16">
      <c r="G33" s="37"/>
      <c r="H33" s="37"/>
      <c r="I33" s="37"/>
      <c r="J33" s="37"/>
      <c r="K33" s="37"/>
      <c r="L33" s="37"/>
      <c r="M33" s="37"/>
      <c r="N33" s="37"/>
      <c r="O33" s="37"/>
      <c r="P33" s="37"/>
    </row>
  </sheetData>
  <sheetProtection algorithmName="SHA-512" hashValue="ZrAEe12+67csTSUitSQrX/Pi5Ffrd7PL6uHSMScoR6dtDr3LLzNPH76XphSzBZHPzpv1Hjupv6HYf5tOPTad/A==" saltValue="ycrIeIfzytAJxmZeE1W1dQ==" spinCount="100000" sheet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showGridLines="0" zoomScale="90" zoomScaleNormal="90" workbookViewId="0"/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1" spans="2:23">
      <c r="M1" s="120"/>
    </row>
    <row r="2" spans="2:23">
      <c r="B2" s="28" t="s">
        <v>5</v>
      </c>
      <c r="O2" s="9" t="s">
        <v>82</v>
      </c>
    </row>
    <row r="4" spans="2:23" ht="15.75" thickBot="1">
      <c r="B4" s="9" t="s">
        <v>84</v>
      </c>
      <c r="P4" s="1"/>
      <c r="Q4" s="61" t="s">
        <v>68</v>
      </c>
      <c r="R4" s="108" t="s">
        <v>105</v>
      </c>
      <c r="S4" s="110" t="s">
        <v>114</v>
      </c>
      <c r="T4" s="117" t="s">
        <v>136</v>
      </c>
      <c r="U4" s="118" t="s">
        <v>142</v>
      </c>
    </row>
    <row r="5" spans="2:23">
      <c r="D5" s="9"/>
      <c r="O5" s="144" t="s">
        <v>24</v>
      </c>
      <c r="P5" s="10" t="s">
        <v>13</v>
      </c>
      <c r="Q5" s="19">
        <v>421410</v>
      </c>
      <c r="R5" s="18">
        <v>222468</v>
      </c>
      <c r="S5" s="18">
        <v>278637</v>
      </c>
      <c r="T5" s="18">
        <v>285796</v>
      </c>
      <c r="U5" s="18">
        <v>435673</v>
      </c>
    </row>
    <row r="6" spans="2:23">
      <c r="C6" s="1"/>
      <c r="D6" s="142" t="s">
        <v>9</v>
      </c>
      <c r="E6" s="142" t="s">
        <v>10</v>
      </c>
      <c r="F6" s="142" t="s">
        <v>11</v>
      </c>
      <c r="G6" s="142" t="s">
        <v>12</v>
      </c>
      <c r="H6" s="142" t="s">
        <v>25</v>
      </c>
      <c r="I6" s="142" t="s">
        <v>76</v>
      </c>
      <c r="O6" s="144"/>
      <c r="P6" s="10" t="s">
        <v>14</v>
      </c>
      <c r="Q6" s="19">
        <v>18325</v>
      </c>
      <c r="R6" s="19">
        <v>23663</v>
      </c>
      <c r="S6" s="19">
        <v>31649</v>
      </c>
      <c r="T6" s="19">
        <v>23331</v>
      </c>
      <c r="U6" s="19">
        <v>26350</v>
      </c>
    </row>
    <row r="7" spans="2:23" ht="15" customHeight="1" thickBot="1">
      <c r="C7" s="1"/>
      <c r="D7" s="143"/>
      <c r="E7" s="143"/>
      <c r="F7" s="143"/>
      <c r="G7" s="143"/>
      <c r="H7" s="143"/>
      <c r="I7" s="143"/>
      <c r="O7" s="144"/>
      <c r="P7" s="10" t="s">
        <v>15</v>
      </c>
      <c r="Q7" s="19">
        <v>1010</v>
      </c>
      <c r="R7" s="19">
        <v>1424</v>
      </c>
      <c r="S7" s="19">
        <v>1804</v>
      </c>
      <c r="T7" s="19">
        <v>1153</v>
      </c>
      <c r="U7" s="19">
        <v>1590</v>
      </c>
      <c r="W7" s="92"/>
    </row>
    <row r="8" spans="2:23">
      <c r="B8" s="139" t="s">
        <v>24</v>
      </c>
      <c r="C8" s="10" t="s">
        <v>13</v>
      </c>
      <c r="D8" s="76">
        <v>174061</v>
      </c>
      <c r="E8" s="77">
        <v>215929</v>
      </c>
      <c r="F8" s="76">
        <v>307370</v>
      </c>
      <c r="G8" s="75">
        <v>209618</v>
      </c>
      <c r="H8" s="18">
        <v>259498</v>
      </c>
      <c r="I8" s="75">
        <v>291188</v>
      </c>
      <c r="O8" s="144"/>
      <c r="P8" s="10" t="s">
        <v>16</v>
      </c>
      <c r="Q8" s="19">
        <v>71561</v>
      </c>
      <c r="R8" s="19">
        <v>60844</v>
      </c>
      <c r="S8" s="19">
        <v>98534</v>
      </c>
      <c r="T8" s="19">
        <v>86411</v>
      </c>
      <c r="U8" s="19">
        <v>71934</v>
      </c>
      <c r="W8" s="92"/>
    </row>
    <row r="9" spans="2:23">
      <c r="B9" s="140"/>
      <c r="C9" s="10" t="s">
        <v>14</v>
      </c>
      <c r="D9" s="73">
        <v>18086</v>
      </c>
      <c r="E9" s="74">
        <v>13965</v>
      </c>
      <c r="F9" s="73">
        <v>15076</v>
      </c>
      <c r="G9" s="72">
        <v>20990</v>
      </c>
      <c r="H9" s="19">
        <v>26654</v>
      </c>
      <c r="I9" s="72">
        <v>19596</v>
      </c>
      <c r="K9" s="92"/>
      <c r="O9" s="144"/>
      <c r="P9" s="10" t="s">
        <v>66</v>
      </c>
      <c r="Q9" s="62">
        <v>5431</v>
      </c>
      <c r="R9" s="62">
        <v>8117</v>
      </c>
      <c r="S9" s="62">
        <v>7194</v>
      </c>
      <c r="T9" s="62">
        <v>3190</v>
      </c>
      <c r="U9" s="62">
        <v>6683</v>
      </c>
      <c r="W9" s="92"/>
    </row>
    <row r="10" spans="2:23">
      <c r="B10" s="140"/>
      <c r="C10" s="10" t="s">
        <v>15</v>
      </c>
      <c r="D10" s="73">
        <v>100022</v>
      </c>
      <c r="E10" s="74">
        <v>88258</v>
      </c>
      <c r="F10" s="73">
        <v>83559</v>
      </c>
      <c r="G10" s="72">
        <v>66776</v>
      </c>
      <c r="H10" s="19">
        <v>102151</v>
      </c>
      <c r="I10" s="72">
        <v>89391</v>
      </c>
      <c r="K10" s="92"/>
      <c r="M10" s="92"/>
      <c r="O10" s="144"/>
      <c r="P10" s="10" t="s">
        <v>67</v>
      </c>
      <c r="Q10" s="62">
        <v>237423</v>
      </c>
      <c r="R10" s="62">
        <v>180773</v>
      </c>
      <c r="S10" s="62">
        <v>238467</v>
      </c>
      <c r="T10" s="62">
        <v>311035</v>
      </c>
      <c r="U10" s="62">
        <v>220028</v>
      </c>
      <c r="W10" s="92"/>
    </row>
    <row r="11" spans="2:23">
      <c r="B11" s="141"/>
      <c r="C11" s="10" t="s">
        <v>16</v>
      </c>
      <c r="D11" s="73">
        <v>231871</v>
      </c>
      <c r="E11" s="74">
        <v>319761</v>
      </c>
      <c r="F11" s="73">
        <v>312313</v>
      </c>
      <c r="G11" s="72">
        <v>235348</v>
      </c>
      <c r="H11" s="19">
        <v>281122</v>
      </c>
      <c r="I11" s="72">
        <v>366550</v>
      </c>
      <c r="K11" s="92"/>
      <c r="M11" s="92"/>
      <c r="O11" s="144" t="s">
        <v>23</v>
      </c>
      <c r="P11" s="10" t="s">
        <v>13</v>
      </c>
      <c r="Q11" s="20">
        <v>12771</v>
      </c>
      <c r="R11" s="20">
        <v>8308</v>
      </c>
      <c r="S11" s="20">
        <v>13604</v>
      </c>
      <c r="T11" s="20">
        <v>20806</v>
      </c>
      <c r="U11" s="20">
        <v>12515</v>
      </c>
      <c r="W11" s="27"/>
    </row>
    <row r="12" spans="2:23">
      <c r="B12" s="137" t="s">
        <v>23</v>
      </c>
      <c r="C12" s="10" t="s">
        <v>13</v>
      </c>
      <c r="D12" s="70">
        <v>3389</v>
      </c>
      <c r="E12" s="71">
        <v>9352</v>
      </c>
      <c r="F12" s="70">
        <v>7817</v>
      </c>
      <c r="G12" s="69">
        <v>6555</v>
      </c>
      <c r="H12" s="20">
        <v>9823</v>
      </c>
      <c r="I12" s="69">
        <v>20570</v>
      </c>
      <c r="O12" s="144"/>
      <c r="P12" s="10" t="s">
        <v>14</v>
      </c>
      <c r="Q12" s="21">
        <v>1726</v>
      </c>
      <c r="R12" s="21">
        <v>1800</v>
      </c>
      <c r="S12" s="21">
        <v>2289</v>
      </c>
      <c r="T12" s="21">
        <v>2144</v>
      </c>
      <c r="U12" s="21">
        <v>2436</v>
      </c>
      <c r="W12" s="27"/>
    </row>
    <row r="13" spans="2:23" ht="15" customHeight="1">
      <c r="B13" s="138"/>
      <c r="C13" s="10" t="s">
        <v>14</v>
      </c>
      <c r="D13" s="67">
        <v>652</v>
      </c>
      <c r="E13" s="68">
        <v>981</v>
      </c>
      <c r="F13" s="67">
        <v>1191</v>
      </c>
      <c r="G13" s="66">
        <v>1024</v>
      </c>
      <c r="H13" s="21">
        <v>1658</v>
      </c>
      <c r="I13" s="66">
        <v>1763</v>
      </c>
      <c r="O13" s="144"/>
      <c r="P13" s="10" t="s">
        <v>15</v>
      </c>
      <c r="Q13" s="21">
        <v>12</v>
      </c>
      <c r="R13" s="21">
        <v>32</v>
      </c>
      <c r="S13" s="21">
        <v>40</v>
      </c>
      <c r="T13" s="21">
        <v>55</v>
      </c>
      <c r="U13" s="21">
        <v>52</v>
      </c>
    </row>
    <row r="14" spans="2:23">
      <c r="B14" s="138"/>
      <c r="C14" s="10" t="s">
        <v>15</v>
      </c>
      <c r="D14" s="67">
        <v>2585</v>
      </c>
      <c r="E14" s="68">
        <v>7155</v>
      </c>
      <c r="F14" s="67">
        <v>5004</v>
      </c>
      <c r="G14" s="66">
        <v>1850</v>
      </c>
      <c r="H14" s="21">
        <v>3986</v>
      </c>
      <c r="I14" s="66">
        <v>8285</v>
      </c>
      <c r="O14" s="144"/>
      <c r="P14" s="10" t="s">
        <v>16</v>
      </c>
      <c r="Q14" s="21">
        <v>6102</v>
      </c>
      <c r="R14" s="21">
        <v>2268</v>
      </c>
      <c r="S14" s="21">
        <v>5665</v>
      </c>
      <c r="T14" s="21">
        <v>9144</v>
      </c>
      <c r="U14" s="21">
        <v>7088</v>
      </c>
    </row>
    <row r="15" spans="2:23" ht="15.75" thickBot="1">
      <c r="B15" s="138"/>
      <c r="C15" s="10" t="s">
        <v>16</v>
      </c>
      <c r="D15" s="64">
        <v>4128</v>
      </c>
      <c r="E15" s="65">
        <v>9802</v>
      </c>
      <c r="F15" s="64">
        <v>10158</v>
      </c>
      <c r="G15" s="63">
        <v>4022</v>
      </c>
      <c r="H15" s="22">
        <v>5104</v>
      </c>
      <c r="I15" s="63">
        <v>20961</v>
      </c>
      <c r="L15" s="120"/>
      <c r="O15" s="144"/>
      <c r="P15" s="10" t="s">
        <v>66</v>
      </c>
      <c r="Q15" s="21">
        <v>71</v>
      </c>
      <c r="R15" s="21">
        <v>181</v>
      </c>
      <c r="S15" s="21">
        <v>190</v>
      </c>
      <c r="T15" s="21">
        <v>73</v>
      </c>
      <c r="U15" s="21">
        <v>135</v>
      </c>
    </row>
    <row r="16" spans="2:23" ht="15.75" thickBot="1">
      <c r="O16" s="144"/>
      <c r="P16" s="10" t="s">
        <v>67</v>
      </c>
      <c r="Q16" s="22">
        <v>7220</v>
      </c>
      <c r="R16" s="22">
        <v>4115</v>
      </c>
      <c r="S16" s="22">
        <v>4742</v>
      </c>
      <c r="T16" s="22">
        <v>8402</v>
      </c>
      <c r="U16" s="22">
        <v>7053</v>
      </c>
    </row>
    <row r="18" spans="1:23">
      <c r="B18" s="9" t="s">
        <v>98</v>
      </c>
      <c r="M18" s="9"/>
      <c r="O18" s="9" t="s">
        <v>83</v>
      </c>
    </row>
    <row r="19" spans="1:23">
      <c r="B19" s="9"/>
      <c r="M19" s="9"/>
    </row>
    <row r="21" spans="1:23">
      <c r="O21" s="9"/>
    </row>
    <row r="25" spans="1:23">
      <c r="A25" s="121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</row>
    <row r="26" spans="1:23">
      <c r="A26" s="121"/>
      <c r="B26" s="121"/>
      <c r="C26" s="121"/>
      <c r="D26" s="121"/>
      <c r="E26" s="121"/>
      <c r="F26" s="121"/>
      <c r="G26" s="121"/>
      <c r="H26" s="121"/>
      <c r="I26" s="121"/>
      <c r="J26" s="121"/>
      <c r="K26" s="121"/>
      <c r="L26" s="121"/>
      <c r="M26" s="121"/>
    </row>
    <row r="27" spans="1:23">
      <c r="A27" s="121"/>
      <c r="B27" s="121"/>
      <c r="C27" s="121"/>
      <c r="D27" s="121"/>
      <c r="E27" s="121"/>
      <c r="F27" s="121" t="s">
        <v>9</v>
      </c>
      <c r="G27" s="121" t="s">
        <v>10</v>
      </c>
      <c r="H27" s="121" t="s">
        <v>11</v>
      </c>
      <c r="I27" s="121" t="s">
        <v>12</v>
      </c>
      <c r="J27" s="121" t="s">
        <v>25</v>
      </c>
      <c r="K27" s="121" t="s">
        <v>76</v>
      </c>
      <c r="L27" s="121"/>
      <c r="M27" s="121"/>
      <c r="N27" s="78"/>
      <c r="O27" s="78"/>
      <c r="P27" s="78"/>
      <c r="Q27" s="78"/>
      <c r="R27" s="78"/>
      <c r="S27" s="78"/>
      <c r="T27" s="78"/>
    </row>
    <row r="28" spans="1:23">
      <c r="A28" s="121"/>
      <c r="B28" s="121"/>
      <c r="C28" s="121" t="s">
        <v>17</v>
      </c>
      <c r="D28" s="121"/>
      <c r="E28" s="121" t="s">
        <v>13</v>
      </c>
      <c r="F28" s="121">
        <f t="shared" ref="F28:K31" si="0">D8</f>
        <v>174061</v>
      </c>
      <c r="G28" s="121">
        <f t="shared" si="0"/>
        <v>215929</v>
      </c>
      <c r="H28" s="121">
        <f t="shared" si="0"/>
        <v>307370</v>
      </c>
      <c r="I28" s="121">
        <f t="shared" si="0"/>
        <v>209618</v>
      </c>
      <c r="J28" s="121">
        <f t="shared" si="0"/>
        <v>259498</v>
      </c>
      <c r="K28" s="121">
        <f t="shared" si="0"/>
        <v>291188</v>
      </c>
      <c r="L28" s="121"/>
      <c r="M28" s="121"/>
      <c r="N28" s="78"/>
      <c r="O28" s="78"/>
      <c r="P28" s="78"/>
      <c r="Q28" s="78"/>
      <c r="R28" s="78"/>
      <c r="S28" s="78"/>
      <c r="T28" s="78"/>
    </row>
    <row r="29" spans="1:23">
      <c r="A29" s="121"/>
      <c r="B29" s="121"/>
      <c r="C29" s="121"/>
      <c r="D29" s="121"/>
      <c r="E29" s="121" t="s">
        <v>14</v>
      </c>
      <c r="F29" s="121">
        <f t="shared" si="0"/>
        <v>18086</v>
      </c>
      <c r="G29" s="121">
        <f t="shared" si="0"/>
        <v>13965</v>
      </c>
      <c r="H29" s="121">
        <f t="shared" si="0"/>
        <v>15076</v>
      </c>
      <c r="I29" s="121">
        <f t="shared" si="0"/>
        <v>20990</v>
      </c>
      <c r="J29" s="121">
        <f t="shared" si="0"/>
        <v>26654</v>
      </c>
      <c r="K29" s="121">
        <f t="shared" si="0"/>
        <v>19596</v>
      </c>
      <c r="L29" s="121"/>
      <c r="M29" s="121"/>
      <c r="N29" s="78"/>
      <c r="O29" s="78"/>
      <c r="P29" s="78"/>
      <c r="Q29" s="78"/>
      <c r="R29" s="78"/>
      <c r="S29" s="78" t="s">
        <v>68</v>
      </c>
      <c r="T29" s="78" t="s">
        <v>105</v>
      </c>
      <c r="U29" s="78" t="s">
        <v>114</v>
      </c>
      <c r="V29" s="78" t="s">
        <v>136</v>
      </c>
      <c r="W29" s="78" t="s">
        <v>142</v>
      </c>
    </row>
    <row r="30" spans="1:23">
      <c r="A30" s="121"/>
      <c r="B30" s="121"/>
      <c r="C30" s="121"/>
      <c r="D30" s="121"/>
      <c r="E30" s="121" t="s">
        <v>15</v>
      </c>
      <c r="F30" s="121">
        <f t="shared" si="0"/>
        <v>100022</v>
      </c>
      <c r="G30" s="121">
        <f t="shared" si="0"/>
        <v>88258</v>
      </c>
      <c r="H30" s="121">
        <f t="shared" si="0"/>
        <v>83559</v>
      </c>
      <c r="I30" s="121">
        <f t="shared" si="0"/>
        <v>66776</v>
      </c>
      <c r="J30" s="121">
        <f t="shared" si="0"/>
        <v>102151</v>
      </c>
      <c r="K30" s="121">
        <f t="shared" si="0"/>
        <v>89391</v>
      </c>
      <c r="L30" s="121"/>
      <c r="M30" s="121"/>
      <c r="N30" s="78"/>
      <c r="O30" s="78"/>
      <c r="P30" s="78" t="s">
        <v>17</v>
      </c>
      <c r="Q30" s="78"/>
      <c r="R30" s="78" t="s">
        <v>13</v>
      </c>
      <c r="S30" s="121">
        <f t="shared" ref="S30:U35" si="1">Q5</f>
        <v>421410</v>
      </c>
      <c r="T30" s="121">
        <f t="shared" si="1"/>
        <v>222468</v>
      </c>
      <c r="U30" s="121">
        <f t="shared" si="1"/>
        <v>278637</v>
      </c>
      <c r="V30" s="121">
        <f t="shared" ref="V30:W35" si="2">T5</f>
        <v>285796</v>
      </c>
      <c r="W30" s="121">
        <f t="shared" si="2"/>
        <v>435673</v>
      </c>
    </row>
    <row r="31" spans="1:23">
      <c r="A31" s="121"/>
      <c r="B31" s="121"/>
      <c r="C31" s="121"/>
      <c r="D31" s="121"/>
      <c r="E31" s="121" t="s">
        <v>16</v>
      </c>
      <c r="F31" s="121">
        <f t="shared" si="0"/>
        <v>231871</v>
      </c>
      <c r="G31" s="121">
        <f t="shared" si="0"/>
        <v>319761</v>
      </c>
      <c r="H31" s="121">
        <f t="shared" si="0"/>
        <v>312313</v>
      </c>
      <c r="I31" s="121">
        <f t="shared" si="0"/>
        <v>235348</v>
      </c>
      <c r="J31" s="121">
        <f t="shared" si="0"/>
        <v>281122</v>
      </c>
      <c r="K31" s="121">
        <f t="shared" si="0"/>
        <v>366550</v>
      </c>
      <c r="L31" s="121"/>
      <c r="M31" s="121"/>
      <c r="N31" s="78"/>
      <c r="O31" s="78"/>
      <c r="P31" s="78"/>
      <c r="Q31" s="78"/>
      <c r="R31" s="78" t="s">
        <v>14</v>
      </c>
      <c r="S31" s="121">
        <f t="shared" si="1"/>
        <v>18325</v>
      </c>
      <c r="T31" s="121">
        <f t="shared" si="1"/>
        <v>23663</v>
      </c>
      <c r="U31" s="121">
        <f t="shared" si="1"/>
        <v>31649</v>
      </c>
      <c r="V31" s="121">
        <f t="shared" si="2"/>
        <v>23331</v>
      </c>
      <c r="W31" s="121">
        <f t="shared" si="2"/>
        <v>26350</v>
      </c>
    </row>
    <row r="32" spans="1:23">
      <c r="A32" s="121"/>
      <c r="B32" s="121"/>
      <c r="C32" s="121"/>
      <c r="D32" s="121"/>
      <c r="E32" s="121"/>
      <c r="F32" s="121"/>
      <c r="G32" s="121"/>
      <c r="H32" s="121"/>
      <c r="I32" s="121"/>
      <c r="J32" s="121"/>
      <c r="K32" s="121"/>
      <c r="L32" s="121"/>
      <c r="M32" s="121"/>
      <c r="N32" s="78"/>
      <c r="O32" s="78"/>
      <c r="P32" s="78"/>
      <c r="Q32" s="78"/>
      <c r="R32" s="78" t="s">
        <v>15</v>
      </c>
      <c r="S32" s="121">
        <f t="shared" si="1"/>
        <v>1010</v>
      </c>
      <c r="T32" s="121">
        <f t="shared" si="1"/>
        <v>1424</v>
      </c>
      <c r="U32" s="121">
        <f t="shared" si="1"/>
        <v>1804</v>
      </c>
      <c r="V32" s="121">
        <f t="shared" si="2"/>
        <v>1153</v>
      </c>
      <c r="W32" s="121">
        <f t="shared" si="2"/>
        <v>1590</v>
      </c>
    </row>
    <row r="33" spans="1:23">
      <c r="A33" s="121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78"/>
      <c r="O33" s="78"/>
      <c r="P33" s="78"/>
      <c r="Q33" s="78"/>
      <c r="R33" s="78" t="s">
        <v>16</v>
      </c>
      <c r="S33" s="121">
        <f t="shared" si="1"/>
        <v>71561</v>
      </c>
      <c r="T33" s="121">
        <f t="shared" si="1"/>
        <v>60844</v>
      </c>
      <c r="U33" s="121">
        <f t="shared" si="1"/>
        <v>98534</v>
      </c>
      <c r="V33" s="121">
        <f t="shared" si="2"/>
        <v>86411</v>
      </c>
      <c r="W33" s="121">
        <f t="shared" si="2"/>
        <v>71934</v>
      </c>
    </row>
    <row r="34" spans="1:23">
      <c r="A34" s="121"/>
      <c r="B34" s="121"/>
      <c r="C34" s="121"/>
      <c r="D34" s="121"/>
      <c r="E34" s="121"/>
      <c r="F34" s="121"/>
      <c r="G34" s="121"/>
      <c r="H34" s="121"/>
      <c r="I34" s="121"/>
      <c r="J34" s="121"/>
      <c r="K34" s="121"/>
      <c r="L34" s="121"/>
      <c r="M34" s="121"/>
      <c r="N34" s="78"/>
      <c r="O34" s="78"/>
      <c r="P34" s="78"/>
      <c r="Q34" s="78"/>
      <c r="R34" s="78" t="s">
        <v>66</v>
      </c>
      <c r="S34" s="121">
        <f t="shared" si="1"/>
        <v>5431</v>
      </c>
      <c r="T34" s="121">
        <f t="shared" si="1"/>
        <v>8117</v>
      </c>
      <c r="U34" s="121">
        <f t="shared" si="1"/>
        <v>7194</v>
      </c>
      <c r="V34" s="121">
        <f t="shared" si="2"/>
        <v>3190</v>
      </c>
      <c r="W34" s="121">
        <f t="shared" si="2"/>
        <v>6683</v>
      </c>
    </row>
    <row r="35" spans="1:23">
      <c r="A35" s="121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78"/>
      <c r="O35" s="78"/>
      <c r="P35" s="78"/>
      <c r="Q35" s="78"/>
      <c r="R35" s="78" t="s">
        <v>67</v>
      </c>
      <c r="S35" s="121">
        <f t="shared" si="1"/>
        <v>237423</v>
      </c>
      <c r="T35" s="121">
        <f t="shared" si="1"/>
        <v>180773</v>
      </c>
      <c r="U35" s="121">
        <f t="shared" si="1"/>
        <v>238467</v>
      </c>
      <c r="V35" s="121">
        <f t="shared" si="2"/>
        <v>311035</v>
      </c>
      <c r="W35" s="121">
        <f t="shared" si="2"/>
        <v>220028</v>
      </c>
    </row>
    <row r="36" spans="1:23">
      <c r="A36" s="121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78"/>
      <c r="O36" s="78"/>
      <c r="P36" s="78"/>
      <c r="Q36" s="78"/>
      <c r="R36" s="78"/>
      <c r="S36" s="78"/>
      <c r="T36" s="78"/>
    </row>
    <row r="37" spans="1:23">
      <c r="N37" s="78"/>
      <c r="O37" s="78"/>
      <c r="P37" s="78"/>
      <c r="Q37" s="78"/>
      <c r="R37" s="78"/>
      <c r="S37" s="78"/>
      <c r="T37" s="78"/>
    </row>
    <row r="38" spans="1:23">
      <c r="N38" s="78"/>
      <c r="O38" s="78"/>
      <c r="P38" s="78"/>
      <c r="Q38" s="78"/>
      <c r="R38" s="78"/>
      <c r="S38" s="78"/>
      <c r="T38" s="78"/>
    </row>
    <row r="39" spans="1:23">
      <c r="N39" s="78"/>
      <c r="O39" s="78"/>
      <c r="P39" s="78"/>
      <c r="Q39" s="78"/>
      <c r="R39" s="78"/>
      <c r="S39" s="78"/>
      <c r="T39" s="78"/>
    </row>
  </sheetData>
  <sheetProtection algorithmName="SHA-512" hashValue="VuC6gkCSsKvjLnQIzBtKyB5Zr5LlQf8F0SjTLwugIPdLkdEKIGxZ6NELrW5WKerrIgmLnHrHr46IlcTEwCtQyg==" saltValue="2D8sV3z/gg8gK5NOkt/TsA==" spinCount="100000" sheet="1" formatCells="0" formatColumns="0" formatRows="0" insertColumns="0" insertRows="0" insertHyperlinks="0" deleteColumns="0" deleteRows="0" sort="0" autoFilter="0" pivotTables="0"/>
  <mergeCells count="10">
    <mergeCell ref="O5:O10"/>
    <mergeCell ref="O11:O16"/>
    <mergeCell ref="I6:I7"/>
    <mergeCell ref="H6:H7"/>
    <mergeCell ref="G6:G7"/>
    <mergeCell ref="B12:B15"/>
    <mergeCell ref="B8:B11"/>
    <mergeCell ref="D6:D7"/>
    <mergeCell ref="E6:E7"/>
    <mergeCell ref="F6:F7"/>
  </mergeCells>
  <phoneticPr fontId="38" type="noConversion"/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0"/>
  <sheetViews>
    <sheetView showGridLines="0" zoomScale="90" zoomScaleNormal="90" workbookViewId="0"/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4" width="12.28515625" style="8" bestFit="1" customWidth="1"/>
    <col min="5" max="5" width="12.85546875" style="8" bestFit="1" customWidth="1"/>
    <col min="6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8554687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2" spans="2:25">
      <c r="B2" s="28" t="s">
        <v>5</v>
      </c>
      <c r="O2" s="9" t="s">
        <v>97</v>
      </c>
    </row>
    <row r="4" spans="2:25" ht="15.75" thickBot="1">
      <c r="B4" s="9" t="s">
        <v>96</v>
      </c>
      <c r="P4" s="1"/>
      <c r="Q4" s="90" t="s">
        <v>68</v>
      </c>
      <c r="R4" s="108" t="s">
        <v>105</v>
      </c>
      <c r="S4" s="110" t="s">
        <v>114</v>
      </c>
      <c r="T4" s="117" t="s">
        <v>136</v>
      </c>
      <c r="U4" s="118" t="s">
        <v>142</v>
      </c>
    </row>
    <row r="5" spans="2:25" ht="15" customHeight="1">
      <c r="D5" s="9"/>
      <c r="O5" s="144" t="s">
        <v>24</v>
      </c>
      <c r="P5" s="10" t="s">
        <v>13</v>
      </c>
      <c r="Q5" s="18">
        <v>1067954</v>
      </c>
      <c r="R5" s="18">
        <v>621287</v>
      </c>
      <c r="S5" s="18">
        <v>781055</v>
      </c>
      <c r="T5" s="18">
        <v>762643</v>
      </c>
      <c r="U5" s="18">
        <v>1125211</v>
      </c>
    </row>
    <row r="6" spans="2:25">
      <c r="C6" s="1"/>
      <c r="D6" s="146" t="s">
        <v>9</v>
      </c>
      <c r="E6" s="148" t="s">
        <v>10</v>
      </c>
      <c r="F6" s="148" t="s">
        <v>11</v>
      </c>
      <c r="G6" s="142" t="s">
        <v>12</v>
      </c>
      <c r="H6" s="148" t="s">
        <v>25</v>
      </c>
      <c r="I6" s="148" t="s">
        <v>76</v>
      </c>
      <c r="O6" s="144"/>
      <c r="P6" s="10" t="s">
        <v>14</v>
      </c>
      <c r="Q6" s="19">
        <v>41673</v>
      </c>
      <c r="R6" s="19">
        <v>56219</v>
      </c>
      <c r="S6" s="19">
        <v>72943</v>
      </c>
      <c r="T6" s="19">
        <v>52387</v>
      </c>
      <c r="U6" s="19">
        <v>59662</v>
      </c>
    </row>
    <row r="7" spans="2:25" ht="15" customHeight="1" thickBot="1">
      <c r="C7" s="1"/>
      <c r="D7" s="147"/>
      <c r="E7" s="149"/>
      <c r="F7" s="149"/>
      <c r="G7" s="143"/>
      <c r="H7" s="149"/>
      <c r="I7" s="149"/>
      <c r="O7" s="144"/>
      <c r="P7" s="10" t="s">
        <v>15</v>
      </c>
      <c r="Q7" s="19">
        <v>2157</v>
      </c>
      <c r="R7" s="19">
        <v>2374</v>
      </c>
      <c r="S7" s="19">
        <v>2816</v>
      </c>
      <c r="T7" s="19">
        <v>2214</v>
      </c>
      <c r="U7" s="19">
        <v>3275</v>
      </c>
      <c r="W7" s="27"/>
      <c r="X7" s="27"/>
      <c r="Y7" s="27"/>
    </row>
    <row r="8" spans="2:25">
      <c r="B8" s="139" t="s">
        <v>24</v>
      </c>
      <c r="C8" s="10" t="s">
        <v>13</v>
      </c>
      <c r="D8" s="103">
        <v>482512</v>
      </c>
      <c r="E8" s="80">
        <v>565322</v>
      </c>
      <c r="F8" s="79">
        <v>781733</v>
      </c>
      <c r="G8" s="80">
        <v>575281</v>
      </c>
      <c r="H8" s="79">
        <v>718475</v>
      </c>
      <c r="I8" s="80">
        <v>767224</v>
      </c>
      <c r="O8" s="144"/>
      <c r="P8" s="10" t="s">
        <v>16</v>
      </c>
      <c r="Q8" s="19">
        <v>178461</v>
      </c>
      <c r="R8" s="19">
        <v>183783</v>
      </c>
      <c r="S8" s="19">
        <v>257797</v>
      </c>
      <c r="T8" s="19">
        <v>215150</v>
      </c>
      <c r="U8" s="19">
        <v>180935</v>
      </c>
      <c r="W8" s="27"/>
      <c r="X8" s="27"/>
      <c r="Y8" s="27"/>
    </row>
    <row r="9" spans="2:25">
      <c r="B9" s="140"/>
      <c r="C9" s="10" t="s">
        <v>14</v>
      </c>
      <c r="D9" s="104">
        <v>39779</v>
      </c>
      <c r="E9" s="82">
        <v>31974</v>
      </c>
      <c r="F9" s="81">
        <v>36541</v>
      </c>
      <c r="G9" s="82">
        <v>50477</v>
      </c>
      <c r="H9" s="81">
        <v>59207</v>
      </c>
      <c r="I9" s="82">
        <v>45854</v>
      </c>
      <c r="O9" s="144"/>
      <c r="P9" s="10" t="s">
        <v>66</v>
      </c>
      <c r="Q9" s="62">
        <v>15129</v>
      </c>
      <c r="R9" s="62">
        <v>23777</v>
      </c>
      <c r="S9" s="62">
        <v>19875</v>
      </c>
      <c r="T9" s="62">
        <v>9790</v>
      </c>
      <c r="U9" s="62">
        <v>19579</v>
      </c>
      <c r="W9" s="27"/>
      <c r="X9" s="27"/>
      <c r="Y9" s="27"/>
    </row>
    <row r="10" spans="2:25">
      <c r="B10" s="140"/>
      <c r="C10" s="10" t="s">
        <v>15</v>
      </c>
      <c r="D10" s="104">
        <v>242322</v>
      </c>
      <c r="E10" s="82">
        <v>214435</v>
      </c>
      <c r="F10" s="81">
        <v>198627</v>
      </c>
      <c r="G10" s="82">
        <v>185271</v>
      </c>
      <c r="H10" s="81">
        <v>262097</v>
      </c>
      <c r="I10" s="82">
        <v>224754</v>
      </c>
      <c r="N10" s="27"/>
      <c r="O10" s="144"/>
      <c r="P10" s="10" t="s">
        <v>67</v>
      </c>
      <c r="Q10" s="62">
        <v>777172</v>
      </c>
      <c r="R10" s="62">
        <v>776114</v>
      </c>
      <c r="S10" s="62">
        <v>844866</v>
      </c>
      <c r="T10" s="62">
        <v>1046996</v>
      </c>
      <c r="U10" s="62">
        <v>679020</v>
      </c>
      <c r="W10" s="27"/>
      <c r="X10" s="27"/>
      <c r="Y10" s="27"/>
    </row>
    <row r="11" spans="2:25" ht="15" customHeight="1">
      <c r="B11" s="141"/>
      <c r="C11" s="10" t="s">
        <v>16</v>
      </c>
      <c r="D11" s="104">
        <v>834979</v>
      </c>
      <c r="E11" s="82">
        <v>1187093</v>
      </c>
      <c r="F11" s="81">
        <v>871013</v>
      </c>
      <c r="G11" s="82">
        <v>810430</v>
      </c>
      <c r="H11" s="81">
        <v>935106</v>
      </c>
      <c r="I11" s="82">
        <v>1311499</v>
      </c>
      <c r="M11" s="27"/>
      <c r="N11" s="27"/>
      <c r="O11" s="144" t="s">
        <v>23</v>
      </c>
      <c r="P11" s="10" t="s">
        <v>13</v>
      </c>
      <c r="Q11" s="20">
        <v>31385</v>
      </c>
      <c r="R11" s="20">
        <v>23581</v>
      </c>
      <c r="S11" s="20">
        <v>37587</v>
      </c>
      <c r="T11" s="20">
        <v>54672</v>
      </c>
      <c r="U11" s="20">
        <v>32078</v>
      </c>
      <c r="W11" s="27"/>
      <c r="X11" s="27"/>
      <c r="Y11" s="27"/>
    </row>
    <row r="12" spans="2:25" ht="15" customHeight="1">
      <c r="B12" s="137" t="s">
        <v>23</v>
      </c>
      <c r="C12" s="10" t="s">
        <v>13</v>
      </c>
      <c r="D12" s="105">
        <v>9403</v>
      </c>
      <c r="E12" s="84">
        <v>23095</v>
      </c>
      <c r="F12" s="83">
        <v>20411</v>
      </c>
      <c r="G12" s="84">
        <v>17623</v>
      </c>
      <c r="H12" s="83">
        <v>25557</v>
      </c>
      <c r="I12" s="84">
        <v>49332</v>
      </c>
      <c r="N12" s="27"/>
      <c r="O12" s="144"/>
      <c r="P12" s="10" t="s">
        <v>14</v>
      </c>
      <c r="Q12" s="21">
        <v>2947</v>
      </c>
      <c r="R12" s="21">
        <v>3351</v>
      </c>
      <c r="S12" s="21">
        <v>4056</v>
      </c>
      <c r="T12" s="21">
        <v>4125</v>
      </c>
      <c r="U12" s="21">
        <v>4309</v>
      </c>
      <c r="W12" s="27"/>
      <c r="X12" s="27"/>
      <c r="Y12" s="27"/>
    </row>
    <row r="13" spans="2:25" ht="15" customHeight="1">
      <c r="B13" s="138"/>
      <c r="C13" s="10" t="s">
        <v>14</v>
      </c>
      <c r="D13" s="106">
        <v>1200</v>
      </c>
      <c r="E13" s="86">
        <v>1899</v>
      </c>
      <c r="F13" s="85">
        <v>2047</v>
      </c>
      <c r="G13" s="86">
        <v>1889</v>
      </c>
      <c r="H13" s="85">
        <v>2916</v>
      </c>
      <c r="I13" s="86">
        <v>3186</v>
      </c>
      <c r="M13" s="27"/>
      <c r="N13" s="27"/>
      <c r="O13" s="144"/>
      <c r="P13" s="10" t="s">
        <v>15</v>
      </c>
      <c r="Q13" s="21">
        <v>24</v>
      </c>
      <c r="R13" s="21">
        <v>65</v>
      </c>
      <c r="S13" s="21">
        <v>65</v>
      </c>
      <c r="T13" s="21">
        <v>89</v>
      </c>
      <c r="U13" s="21">
        <v>90</v>
      </c>
    </row>
    <row r="14" spans="2:25">
      <c r="B14" s="138"/>
      <c r="C14" s="10" t="s">
        <v>15</v>
      </c>
      <c r="D14" s="106">
        <v>5134</v>
      </c>
      <c r="E14" s="86">
        <v>12917</v>
      </c>
      <c r="F14" s="85">
        <v>9505</v>
      </c>
      <c r="G14" s="86">
        <v>4018</v>
      </c>
      <c r="H14" s="85">
        <v>8597</v>
      </c>
      <c r="I14" s="86">
        <v>18006</v>
      </c>
      <c r="M14" s="27"/>
      <c r="N14" s="27"/>
      <c r="O14" s="144"/>
      <c r="P14" s="10" t="s">
        <v>16</v>
      </c>
      <c r="Q14" s="21">
        <v>12108</v>
      </c>
      <c r="R14" s="21">
        <v>5101</v>
      </c>
      <c r="S14" s="21">
        <v>13034</v>
      </c>
      <c r="T14" s="21">
        <v>20328</v>
      </c>
      <c r="U14" s="21">
        <v>16060</v>
      </c>
    </row>
    <row r="15" spans="2:25" ht="15.75" thickBot="1">
      <c r="B15" s="145"/>
      <c r="C15" s="10" t="s">
        <v>16</v>
      </c>
      <c r="D15" s="107">
        <v>11710</v>
      </c>
      <c r="E15" s="88">
        <v>23502</v>
      </c>
      <c r="F15" s="87">
        <v>24430</v>
      </c>
      <c r="G15" s="88">
        <v>9886</v>
      </c>
      <c r="H15" s="87">
        <v>13107</v>
      </c>
      <c r="I15" s="88">
        <v>41959</v>
      </c>
      <c r="O15" s="144"/>
      <c r="P15" s="10" t="s">
        <v>66</v>
      </c>
      <c r="Q15" s="21">
        <v>184</v>
      </c>
      <c r="R15" s="21">
        <v>601</v>
      </c>
      <c r="S15" s="21">
        <v>481</v>
      </c>
      <c r="T15" s="21">
        <v>202</v>
      </c>
      <c r="U15" s="21">
        <v>408</v>
      </c>
    </row>
    <row r="16" spans="2:25" ht="15.75" thickBot="1">
      <c r="O16" s="144"/>
      <c r="P16" s="10" t="s">
        <v>67</v>
      </c>
      <c r="Q16" s="22">
        <v>13893</v>
      </c>
      <c r="R16" s="22">
        <v>10338</v>
      </c>
      <c r="S16" s="22">
        <v>11293</v>
      </c>
      <c r="T16" s="22">
        <v>19749</v>
      </c>
      <c r="U16" s="22">
        <v>13347</v>
      </c>
    </row>
    <row r="18" spans="1:25">
      <c r="B18" s="9" t="s">
        <v>99</v>
      </c>
      <c r="O18" s="9" t="s">
        <v>100</v>
      </c>
    </row>
    <row r="19" spans="1:25">
      <c r="L19" s="78"/>
      <c r="M19" s="78"/>
      <c r="N19" s="78"/>
    </row>
    <row r="20" spans="1:25">
      <c r="L20" s="78"/>
      <c r="M20" s="78"/>
      <c r="N20" s="78"/>
    </row>
    <row r="21" spans="1:25">
      <c r="L21" s="78"/>
      <c r="M21" s="78"/>
      <c r="N21" s="89"/>
      <c r="O21" s="89"/>
    </row>
    <row r="22" spans="1:25">
      <c r="L22" s="78"/>
      <c r="M22" s="78"/>
      <c r="N22" s="78"/>
      <c r="O22" s="78"/>
    </row>
    <row r="23" spans="1:25">
      <c r="L23" s="78"/>
      <c r="M23" s="78"/>
    </row>
    <row r="24" spans="1:25">
      <c r="L24" s="78"/>
      <c r="M24" s="78" t="s">
        <v>77</v>
      </c>
    </row>
    <row r="25" spans="1:25">
      <c r="L25" s="78"/>
      <c r="M25" s="78"/>
    </row>
    <row r="26" spans="1:25">
      <c r="L26" s="78"/>
      <c r="M26" s="78"/>
    </row>
    <row r="27" spans="1:25">
      <c r="L27" s="78"/>
      <c r="M27" s="78"/>
      <c r="P27" s="78"/>
      <c r="Q27" s="78"/>
      <c r="R27" s="78"/>
      <c r="S27" s="78"/>
      <c r="T27" s="78"/>
      <c r="U27" s="78"/>
    </row>
    <row r="28" spans="1:25">
      <c r="A28" s="78"/>
      <c r="B28" s="78"/>
      <c r="C28" s="78" t="s">
        <v>9</v>
      </c>
      <c r="D28" s="78" t="s">
        <v>10</v>
      </c>
      <c r="E28" s="78" t="s">
        <v>11</v>
      </c>
      <c r="F28" s="78" t="s">
        <v>12</v>
      </c>
      <c r="G28" s="78" t="s">
        <v>25</v>
      </c>
      <c r="H28" s="78" t="s">
        <v>76</v>
      </c>
      <c r="L28" s="78"/>
      <c r="M28" s="78"/>
      <c r="P28" s="78"/>
      <c r="Q28" s="78"/>
      <c r="R28" s="78"/>
      <c r="S28" s="78"/>
      <c r="T28" s="78"/>
      <c r="U28" s="78"/>
    </row>
    <row r="29" spans="1:25">
      <c r="A29" s="78"/>
      <c r="B29" s="78" t="s">
        <v>13</v>
      </c>
      <c r="C29" s="120">
        <f t="shared" ref="C29:H32" si="0">D8</f>
        <v>482512</v>
      </c>
      <c r="D29" s="120">
        <f t="shared" si="0"/>
        <v>565322</v>
      </c>
      <c r="E29" s="120">
        <f t="shared" si="0"/>
        <v>781733</v>
      </c>
      <c r="F29" s="120">
        <f t="shared" si="0"/>
        <v>575281</v>
      </c>
      <c r="G29" s="120">
        <f t="shared" si="0"/>
        <v>718475</v>
      </c>
      <c r="H29" s="120">
        <f t="shared" si="0"/>
        <v>767224</v>
      </c>
      <c r="N29" s="78"/>
      <c r="O29" s="78"/>
      <c r="P29" s="78"/>
      <c r="Q29" s="78"/>
      <c r="R29" s="78"/>
      <c r="S29" s="78" t="s">
        <v>68</v>
      </c>
      <c r="T29" s="78" t="s">
        <v>105</v>
      </c>
      <c r="U29" s="78" t="s">
        <v>114</v>
      </c>
      <c r="V29" s="122" t="s">
        <v>136</v>
      </c>
      <c r="W29" s="122" t="s">
        <v>142</v>
      </c>
      <c r="X29" s="23"/>
      <c r="Y29" s="24"/>
    </row>
    <row r="30" spans="1:25">
      <c r="A30" s="78"/>
      <c r="B30" s="78" t="s">
        <v>14</v>
      </c>
      <c r="C30" s="120">
        <f t="shared" si="0"/>
        <v>39779</v>
      </c>
      <c r="D30" s="120">
        <f t="shared" si="0"/>
        <v>31974</v>
      </c>
      <c r="E30" s="120">
        <f t="shared" si="0"/>
        <v>36541</v>
      </c>
      <c r="F30" s="120">
        <f t="shared" si="0"/>
        <v>50477</v>
      </c>
      <c r="G30" s="120">
        <f t="shared" si="0"/>
        <v>59207</v>
      </c>
      <c r="H30" s="120">
        <f t="shared" si="0"/>
        <v>45854</v>
      </c>
      <c r="N30" s="78"/>
      <c r="O30" s="78"/>
      <c r="P30" s="78" t="s">
        <v>17</v>
      </c>
      <c r="Q30" s="78"/>
      <c r="R30" s="78" t="s">
        <v>13</v>
      </c>
      <c r="S30" s="122">
        <f t="shared" ref="S30:W35" si="1">Q5</f>
        <v>1067954</v>
      </c>
      <c r="T30" s="122">
        <f t="shared" si="1"/>
        <v>621287</v>
      </c>
      <c r="U30" s="122">
        <f t="shared" si="1"/>
        <v>781055</v>
      </c>
      <c r="V30" s="122">
        <f t="shared" si="1"/>
        <v>762643</v>
      </c>
      <c r="W30" s="122">
        <f t="shared" si="1"/>
        <v>1125211</v>
      </c>
    </row>
    <row r="31" spans="1:25">
      <c r="A31" s="78"/>
      <c r="B31" s="78" t="s">
        <v>15</v>
      </c>
      <c r="C31" s="120">
        <f t="shared" si="0"/>
        <v>242322</v>
      </c>
      <c r="D31" s="120">
        <f t="shared" si="0"/>
        <v>214435</v>
      </c>
      <c r="E31" s="120">
        <f t="shared" si="0"/>
        <v>198627</v>
      </c>
      <c r="F31" s="120">
        <f t="shared" si="0"/>
        <v>185271</v>
      </c>
      <c r="G31" s="120">
        <f t="shared" si="0"/>
        <v>262097</v>
      </c>
      <c r="H31" s="120">
        <f t="shared" si="0"/>
        <v>224754</v>
      </c>
      <c r="N31" s="89"/>
      <c r="O31" s="89"/>
      <c r="P31" s="78"/>
      <c r="Q31" s="78"/>
      <c r="R31" s="78" t="s">
        <v>14</v>
      </c>
      <c r="S31" s="122">
        <f t="shared" si="1"/>
        <v>41673</v>
      </c>
      <c r="T31" s="122">
        <f t="shared" si="1"/>
        <v>56219</v>
      </c>
      <c r="U31" s="122">
        <f t="shared" si="1"/>
        <v>72943</v>
      </c>
      <c r="V31" s="122">
        <f t="shared" si="1"/>
        <v>52387</v>
      </c>
      <c r="W31" s="122">
        <f t="shared" si="1"/>
        <v>59662</v>
      </c>
    </row>
    <row r="32" spans="1:25">
      <c r="A32" s="78"/>
      <c r="B32" s="78" t="s">
        <v>16</v>
      </c>
      <c r="C32" s="120">
        <f t="shared" si="0"/>
        <v>834979</v>
      </c>
      <c r="D32" s="120">
        <f t="shared" si="0"/>
        <v>1187093</v>
      </c>
      <c r="E32" s="120">
        <f t="shared" si="0"/>
        <v>871013</v>
      </c>
      <c r="F32" s="120">
        <f t="shared" si="0"/>
        <v>810430</v>
      </c>
      <c r="G32" s="120">
        <f t="shared" si="0"/>
        <v>935106</v>
      </c>
      <c r="H32" s="120">
        <f t="shared" si="0"/>
        <v>1311499</v>
      </c>
      <c r="N32" s="89"/>
      <c r="O32" s="89"/>
      <c r="P32" s="78"/>
      <c r="Q32" s="78"/>
      <c r="R32" s="78" t="s">
        <v>15</v>
      </c>
      <c r="S32" s="122">
        <f t="shared" si="1"/>
        <v>2157</v>
      </c>
      <c r="T32" s="122">
        <f t="shared" si="1"/>
        <v>2374</v>
      </c>
      <c r="U32" s="122">
        <f t="shared" si="1"/>
        <v>2816</v>
      </c>
      <c r="V32" s="122">
        <f t="shared" si="1"/>
        <v>2214</v>
      </c>
      <c r="W32" s="122">
        <f t="shared" si="1"/>
        <v>3275</v>
      </c>
    </row>
    <row r="33" spans="1:23">
      <c r="A33" s="78"/>
      <c r="B33" s="78"/>
      <c r="C33" s="78"/>
      <c r="D33" s="78"/>
      <c r="E33" s="78"/>
      <c r="F33" s="78"/>
      <c r="G33" s="78"/>
      <c r="H33" s="78"/>
      <c r="P33" s="78"/>
      <c r="Q33" s="78"/>
      <c r="R33" s="78" t="s">
        <v>16</v>
      </c>
      <c r="S33" s="122">
        <f t="shared" si="1"/>
        <v>178461</v>
      </c>
      <c r="T33" s="122">
        <f t="shared" si="1"/>
        <v>183783</v>
      </c>
      <c r="U33" s="122">
        <f t="shared" si="1"/>
        <v>257797</v>
      </c>
      <c r="V33" s="122">
        <f t="shared" si="1"/>
        <v>215150</v>
      </c>
      <c r="W33" s="122">
        <f t="shared" si="1"/>
        <v>180935</v>
      </c>
    </row>
    <row r="34" spans="1:23">
      <c r="P34" s="78"/>
      <c r="Q34" s="78"/>
      <c r="R34" s="78" t="s">
        <v>66</v>
      </c>
      <c r="S34" s="122">
        <f t="shared" si="1"/>
        <v>15129</v>
      </c>
      <c r="T34" s="122">
        <f t="shared" si="1"/>
        <v>23777</v>
      </c>
      <c r="U34" s="122">
        <f t="shared" si="1"/>
        <v>19875</v>
      </c>
      <c r="V34" s="122">
        <f t="shared" si="1"/>
        <v>9790</v>
      </c>
      <c r="W34" s="122">
        <f t="shared" si="1"/>
        <v>19579</v>
      </c>
    </row>
    <row r="35" spans="1:23">
      <c r="P35" s="78"/>
      <c r="Q35" s="78"/>
      <c r="R35" s="78" t="s">
        <v>67</v>
      </c>
      <c r="S35" s="122">
        <f t="shared" si="1"/>
        <v>777172</v>
      </c>
      <c r="T35" s="122">
        <f t="shared" si="1"/>
        <v>776114</v>
      </c>
      <c r="U35" s="122">
        <f t="shared" si="1"/>
        <v>844866</v>
      </c>
      <c r="V35" s="122">
        <f t="shared" si="1"/>
        <v>1046996</v>
      </c>
      <c r="W35" s="122">
        <f t="shared" si="1"/>
        <v>679020</v>
      </c>
    </row>
    <row r="36" spans="1:23">
      <c r="P36" s="78"/>
      <c r="Q36" s="78"/>
      <c r="R36" s="78"/>
      <c r="S36" s="78"/>
      <c r="T36" s="78"/>
    </row>
    <row r="37" spans="1:23">
      <c r="P37" s="78"/>
      <c r="Q37" s="78"/>
      <c r="R37" s="78"/>
      <c r="S37" s="78"/>
      <c r="T37" s="78"/>
      <c r="U37" s="78"/>
    </row>
    <row r="38" spans="1:23">
      <c r="P38" s="78"/>
      <c r="Q38" s="78"/>
      <c r="R38" s="78"/>
      <c r="S38" s="78"/>
      <c r="T38" s="78"/>
      <c r="U38" s="78"/>
    </row>
    <row r="39" spans="1:23">
      <c r="P39" s="78"/>
      <c r="Q39" s="78"/>
      <c r="R39" s="78"/>
      <c r="S39" s="78"/>
      <c r="T39" s="78"/>
      <c r="U39" s="78"/>
    </row>
    <row r="40" spans="1:23">
      <c r="P40" s="78"/>
      <c r="Q40" s="78"/>
      <c r="R40" s="78"/>
      <c r="S40" s="78"/>
      <c r="T40" s="78"/>
      <c r="U40" s="78"/>
    </row>
  </sheetData>
  <sheetProtection algorithmName="SHA-512" hashValue="qjYZPQ63sViqKZddNR2VzcnQNJncL04eKLdSHbWtIisiy0h8GAYvR6BWQGKEnxdVKMfUT/4pt+/CMJ1yP8hFZg==" saltValue="/PYRL/khXsKmOyEmMmradA==" spinCount="100000" sheet="1" formatCells="0" formatColumns="0" formatRows="0" insertColumns="0" insertRows="0" insertHyperlinks="0" deleteColumns="0" deleteRows="0" sort="0" autoFilter="0" pivotTables="0"/>
  <mergeCells count="10">
    <mergeCell ref="O5:O10"/>
    <mergeCell ref="O11:O16"/>
    <mergeCell ref="B8:B11"/>
    <mergeCell ref="B12:B15"/>
    <mergeCell ref="D6:D7"/>
    <mergeCell ref="E6:E7"/>
    <mergeCell ref="F6:F7"/>
    <mergeCell ref="G6:G7"/>
    <mergeCell ref="H6:H7"/>
    <mergeCell ref="I6:I7"/>
  </mergeCells>
  <phoneticPr fontId="38" type="noConversion"/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36"/>
  <sheetViews>
    <sheetView showGridLines="0" zoomScale="90" zoomScaleNormal="90" workbookViewId="0"/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3" width="12.28515625" style="8" bestFit="1" customWidth="1"/>
    <col min="14" max="18" width="13.42578125" style="8" bestFit="1" customWidth="1"/>
    <col min="19" max="19" width="12.28515625" style="8" bestFit="1" customWidth="1"/>
    <col min="20" max="20" width="13.42578125" style="8" bestFit="1" customWidth="1"/>
    <col min="21" max="21" width="12.28515625" style="8" bestFit="1" customWidth="1"/>
    <col min="22" max="22" width="13.42578125" style="8" bestFit="1" customWidth="1"/>
    <col min="23" max="16384" width="9.140625" style="8"/>
  </cols>
  <sheetData>
    <row r="2" spans="2:21">
      <c r="B2" s="28" t="s">
        <v>5</v>
      </c>
      <c r="N2" s="28"/>
    </row>
    <row r="4" spans="2:21">
      <c r="B4" s="9" t="s">
        <v>101</v>
      </c>
      <c r="N4" s="9" t="s">
        <v>103</v>
      </c>
    </row>
    <row r="5" spans="2:21">
      <c r="D5" s="9"/>
      <c r="P5" s="9"/>
    </row>
    <row r="6" spans="2:21" ht="15.75" thickBot="1">
      <c r="C6" s="1"/>
      <c r="D6" s="60" t="s">
        <v>68</v>
      </c>
      <c r="E6" s="108" t="s">
        <v>105</v>
      </c>
      <c r="F6" s="110" t="s">
        <v>114</v>
      </c>
      <c r="G6" s="117" t="s">
        <v>136</v>
      </c>
      <c r="H6" s="118" t="s">
        <v>142</v>
      </c>
      <c r="O6" s="1"/>
      <c r="P6" s="61" t="s">
        <v>68</v>
      </c>
      <c r="Q6" s="108" t="s">
        <v>105</v>
      </c>
      <c r="R6" s="110" t="s">
        <v>114</v>
      </c>
      <c r="S6" s="117" t="s">
        <v>136</v>
      </c>
      <c r="T6" s="118" t="s">
        <v>142</v>
      </c>
    </row>
    <row r="7" spans="2:21" ht="15" customHeight="1">
      <c r="B7" s="137" t="s">
        <v>24</v>
      </c>
      <c r="C7" s="10" t="s">
        <v>13</v>
      </c>
      <c r="D7" s="18">
        <v>60</v>
      </c>
      <c r="E7" s="18">
        <v>145</v>
      </c>
      <c r="F7" s="18">
        <v>358</v>
      </c>
      <c r="G7" s="18">
        <v>740</v>
      </c>
      <c r="H7" s="18">
        <v>1162</v>
      </c>
      <c r="I7" s="92"/>
      <c r="J7" s="27"/>
      <c r="K7" s="27"/>
      <c r="N7" s="137" t="s">
        <v>24</v>
      </c>
      <c r="O7" s="10" t="s">
        <v>13</v>
      </c>
      <c r="P7" s="18">
        <v>126</v>
      </c>
      <c r="Q7" s="18">
        <v>288</v>
      </c>
      <c r="R7" s="18">
        <v>672</v>
      </c>
      <c r="S7" s="18">
        <v>1429</v>
      </c>
      <c r="T7" s="18">
        <v>2094</v>
      </c>
      <c r="U7" s="78"/>
    </row>
    <row r="8" spans="2:21">
      <c r="B8" s="138"/>
      <c r="C8" s="10" t="s">
        <v>14</v>
      </c>
      <c r="D8" s="19">
        <v>3</v>
      </c>
      <c r="E8" s="19">
        <v>1</v>
      </c>
      <c r="F8" s="19">
        <v>1</v>
      </c>
      <c r="G8" s="19">
        <v>4</v>
      </c>
      <c r="H8" s="19">
        <v>7</v>
      </c>
      <c r="I8" s="92"/>
      <c r="J8" s="27"/>
      <c r="K8" s="27"/>
      <c r="N8" s="138"/>
      <c r="O8" s="10" t="s">
        <v>14</v>
      </c>
      <c r="P8" s="19">
        <v>3</v>
      </c>
      <c r="Q8" s="19">
        <v>6</v>
      </c>
      <c r="R8" s="19">
        <v>2</v>
      </c>
      <c r="S8" s="19">
        <v>5</v>
      </c>
      <c r="T8" s="19">
        <v>14</v>
      </c>
    </row>
    <row r="9" spans="2:21">
      <c r="B9" s="138"/>
      <c r="C9" s="10" t="s">
        <v>15</v>
      </c>
      <c r="D9" s="19">
        <v>466</v>
      </c>
      <c r="E9" s="19">
        <v>1213</v>
      </c>
      <c r="F9" s="19">
        <v>1846</v>
      </c>
      <c r="G9" s="19">
        <v>2090</v>
      </c>
      <c r="H9" s="19">
        <v>2687</v>
      </c>
      <c r="J9" s="27"/>
      <c r="K9" s="27"/>
      <c r="N9" s="138"/>
      <c r="O9" s="10" t="s">
        <v>15</v>
      </c>
      <c r="P9" s="19">
        <v>905</v>
      </c>
      <c r="Q9" s="19">
        <v>2135</v>
      </c>
      <c r="R9" s="19">
        <v>3854</v>
      </c>
      <c r="S9" s="19">
        <v>4165</v>
      </c>
      <c r="T9" s="19">
        <v>5060</v>
      </c>
    </row>
    <row r="10" spans="2:21">
      <c r="B10" s="138"/>
      <c r="C10" s="10" t="s">
        <v>16</v>
      </c>
      <c r="D10" s="19">
        <v>14</v>
      </c>
      <c r="E10" s="19">
        <v>155</v>
      </c>
      <c r="F10" s="19">
        <v>4</v>
      </c>
      <c r="G10" s="19">
        <v>157</v>
      </c>
      <c r="H10" s="19">
        <v>151</v>
      </c>
      <c r="J10" s="27"/>
      <c r="K10" s="27"/>
      <c r="N10" s="138"/>
      <c r="O10" s="10" t="s">
        <v>16</v>
      </c>
      <c r="P10" s="19">
        <v>67</v>
      </c>
      <c r="Q10" s="19">
        <v>273</v>
      </c>
      <c r="R10" s="19">
        <v>92</v>
      </c>
      <c r="S10" s="19">
        <v>287</v>
      </c>
      <c r="T10" s="19">
        <v>485</v>
      </c>
    </row>
    <row r="11" spans="2:21">
      <c r="B11" s="138"/>
      <c r="C11" s="10" t="s">
        <v>66</v>
      </c>
      <c r="D11" s="62">
        <v>320</v>
      </c>
      <c r="E11" s="62">
        <v>482</v>
      </c>
      <c r="F11" s="62">
        <v>665</v>
      </c>
      <c r="G11" s="62">
        <v>1180</v>
      </c>
      <c r="H11" s="62">
        <v>1152</v>
      </c>
      <c r="J11" s="92"/>
      <c r="K11" s="27"/>
      <c r="N11" s="138"/>
      <c r="O11" s="10" t="s">
        <v>66</v>
      </c>
      <c r="P11" s="62">
        <v>1242</v>
      </c>
      <c r="Q11" s="62">
        <v>1594</v>
      </c>
      <c r="R11" s="62">
        <v>1743</v>
      </c>
      <c r="S11" s="62">
        <v>5333</v>
      </c>
      <c r="T11" s="62">
        <v>2251</v>
      </c>
    </row>
    <row r="12" spans="2:21" ht="15" customHeight="1">
      <c r="B12" s="137" t="s">
        <v>23</v>
      </c>
      <c r="C12" s="10" t="s">
        <v>13</v>
      </c>
      <c r="D12" s="20">
        <v>0</v>
      </c>
      <c r="E12" s="20">
        <v>0</v>
      </c>
      <c r="F12" s="20" t="s">
        <v>51</v>
      </c>
      <c r="G12" s="20">
        <v>13</v>
      </c>
      <c r="H12" s="20">
        <v>24</v>
      </c>
      <c r="N12" s="137" t="s">
        <v>23</v>
      </c>
      <c r="O12" s="10" t="s">
        <v>13</v>
      </c>
      <c r="P12" s="20">
        <v>0</v>
      </c>
      <c r="Q12" s="20" t="s">
        <v>51</v>
      </c>
      <c r="R12" s="20" t="s">
        <v>51</v>
      </c>
      <c r="S12" s="20">
        <v>26</v>
      </c>
      <c r="T12" s="20">
        <v>52</v>
      </c>
    </row>
    <row r="13" spans="2:21">
      <c r="B13" s="138"/>
      <c r="C13" s="10" t="s">
        <v>14</v>
      </c>
      <c r="D13" s="21">
        <v>0</v>
      </c>
      <c r="E13" s="21">
        <v>0</v>
      </c>
      <c r="F13" s="20" t="s">
        <v>51</v>
      </c>
      <c r="G13" s="20">
        <v>0</v>
      </c>
      <c r="H13" s="20">
        <v>0</v>
      </c>
      <c r="N13" s="138"/>
      <c r="O13" s="10" t="s">
        <v>14</v>
      </c>
      <c r="P13" s="21">
        <v>0</v>
      </c>
      <c r="Q13" s="21" t="s">
        <v>51</v>
      </c>
      <c r="R13" s="20" t="s">
        <v>51</v>
      </c>
      <c r="S13" s="20">
        <v>0</v>
      </c>
      <c r="T13" s="20">
        <v>0</v>
      </c>
    </row>
    <row r="14" spans="2:21">
      <c r="B14" s="138"/>
      <c r="C14" s="10" t="s">
        <v>15</v>
      </c>
      <c r="D14" s="21">
        <v>13</v>
      </c>
      <c r="E14" s="21">
        <v>39</v>
      </c>
      <c r="F14" s="20" t="s">
        <v>51</v>
      </c>
      <c r="G14" s="20">
        <v>43</v>
      </c>
      <c r="H14" s="20">
        <v>33</v>
      </c>
      <c r="N14" s="138"/>
      <c r="O14" s="10" t="s">
        <v>15</v>
      </c>
      <c r="P14" s="21">
        <v>15</v>
      </c>
      <c r="Q14" s="21">
        <v>39</v>
      </c>
      <c r="R14" s="20" t="s">
        <v>51</v>
      </c>
      <c r="S14" s="20">
        <v>83</v>
      </c>
      <c r="T14" s="20">
        <v>68</v>
      </c>
    </row>
    <row r="15" spans="2:21">
      <c r="B15" s="138"/>
      <c r="C15" s="10" t="s">
        <v>16</v>
      </c>
      <c r="D15" s="21">
        <v>0</v>
      </c>
      <c r="E15" s="21">
        <v>0</v>
      </c>
      <c r="F15" s="20" t="s">
        <v>51</v>
      </c>
      <c r="G15" s="20">
        <v>1</v>
      </c>
      <c r="H15" s="20">
        <v>0</v>
      </c>
      <c r="N15" s="138"/>
      <c r="O15" s="10" t="s">
        <v>16</v>
      </c>
      <c r="P15" s="21">
        <v>0</v>
      </c>
      <c r="Q15" s="21" t="s">
        <v>51</v>
      </c>
      <c r="R15" s="20" t="s">
        <v>51</v>
      </c>
      <c r="S15" s="20">
        <v>3</v>
      </c>
      <c r="T15" s="20">
        <v>0</v>
      </c>
    </row>
    <row r="16" spans="2:21" ht="15.75" thickBot="1">
      <c r="B16" s="138"/>
      <c r="C16" s="10" t="s">
        <v>66</v>
      </c>
      <c r="D16" s="22">
        <v>0</v>
      </c>
      <c r="E16" s="22">
        <v>78</v>
      </c>
      <c r="F16" s="22">
        <v>2</v>
      </c>
      <c r="G16" s="22">
        <v>33</v>
      </c>
      <c r="H16" s="22">
        <v>24</v>
      </c>
      <c r="N16" s="138"/>
      <c r="O16" s="10" t="s">
        <v>66</v>
      </c>
      <c r="P16" s="22">
        <v>0</v>
      </c>
      <c r="Q16" s="22">
        <v>108</v>
      </c>
      <c r="R16" s="22">
        <v>2</v>
      </c>
      <c r="S16" s="22">
        <v>384</v>
      </c>
      <c r="T16" s="22">
        <v>38</v>
      </c>
    </row>
    <row r="18" spans="2:22">
      <c r="B18" s="9" t="s">
        <v>102</v>
      </c>
      <c r="N18" s="9" t="s">
        <v>104</v>
      </c>
    </row>
    <row r="19" spans="2:22">
      <c r="B19" s="9"/>
      <c r="N19" s="9"/>
    </row>
    <row r="26" spans="2:22">
      <c r="D26" s="78"/>
      <c r="E26" s="78"/>
      <c r="F26" s="78"/>
      <c r="G26" s="78"/>
      <c r="H26" s="78"/>
      <c r="P26" s="78"/>
      <c r="Q26" s="78"/>
      <c r="R26" s="78"/>
      <c r="S26" s="78"/>
      <c r="T26" s="78"/>
    </row>
    <row r="27" spans="2:22">
      <c r="D27" s="78"/>
      <c r="E27" s="78"/>
      <c r="F27" s="78" t="s">
        <v>68</v>
      </c>
      <c r="G27" s="78" t="s">
        <v>105</v>
      </c>
      <c r="H27" s="78" t="s">
        <v>114</v>
      </c>
      <c r="I27" s="78" t="s">
        <v>136</v>
      </c>
      <c r="J27" s="78" t="s">
        <v>142</v>
      </c>
      <c r="K27" s="24"/>
      <c r="P27" s="78"/>
      <c r="Q27" s="78"/>
      <c r="R27" s="78" t="s">
        <v>68</v>
      </c>
      <c r="S27" s="78" t="s">
        <v>105</v>
      </c>
      <c r="T27" s="78" t="s">
        <v>114</v>
      </c>
      <c r="U27" s="78" t="s">
        <v>136</v>
      </c>
      <c r="V27" s="78" t="s">
        <v>142</v>
      </c>
    </row>
    <row r="28" spans="2:22">
      <c r="C28" s="8" t="s">
        <v>17</v>
      </c>
      <c r="D28" s="78"/>
      <c r="E28" s="78" t="s">
        <v>13</v>
      </c>
      <c r="F28" s="121">
        <f t="shared" ref="F28:J32" si="0">D7</f>
        <v>60</v>
      </c>
      <c r="G28" s="121">
        <f t="shared" si="0"/>
        <v>145</v>
      </c>
      <c r="H28" s="121">
        <f t="shared" si="0"/>
        <v>358</v>
      </c>
      <c r="I28" s="121">
        <f t="shared" si="0"/>
        <v>740</v>
      </c>
      <c r="J28" s="121">
        <f t="shared" si="0"/>
        <v>1162</v>
      </c>
      <c r="O28" s="128" t="s">
        <v>143</v>
      </c>
      <c r="P28" s="78"/>
      <c r="Q28" s="78" t="s">
        <v>13</v>
      </c>
      <c r="R28" s="121">
        <f t="shared" ref="R28:V32" si="1">P7</f>
        <v>126</v>
      </c>
      <c r="S28" s="121">
        <f t="shared" si="1"/>
        <v>288</v>
      </c>
      <c r="T28" s="121">
        <f t="shared" si="1"/>
        <v>672</v>
      </c>
      <c r="U28" s="121">
        <f t="shared" si="1"/>
        <v>1429</v>
      </c>
      <c r="V28" s="121">
        <f t="shared" si="1"/>
        <v>2094</v>
      </c>
    </row>
    <row r="29" spans="2:22">
      <c r="D29" s="78"/>
      <c r="E29" s="78" t="s">
        <v>14</v>
      </c>
      <c r="F29" s="121">
        <f t="shared" si="0"/>
        <v>3</v>
      </c>
      <c r="G29" s="121">
        <f t="shared" si="0"/>
        <v>1</v>
      </c>
      <c r="H29" s="121">
        <f t="shared" si="0"/>
        <v>1</v>
      </c>
      <c r="I29" s="121">
        <f t="shared" si="0"/>
        <v>4</v>
      </c>
      <c r="J29" s="121">
        <f t="shared" si="0"/>
        <v>7</v>
      </c>
      <c r="P29" s="78"/>
      <c r="Q29" s="78" t="s">
        <v>14</v>
      </c>
      <c r="R29" s="121">
        <f t="shared" si="1"/>
        <v>3</v>
      </c>
      <c r="S29" s="121">
        <f t="shared" si="1"/>
        <v>6</v>
      </c>
      <c r="T29" s="121">
        <f t="shared" si="1"/>
        <v>2</v>
      </c>
      <c r="U29" s="121">
        <f t="shared" si="1"/>
        <v>5</v>
      </c>
      <c r="V29" s="121">
        <f t="shared" si="1"/>
        <v>14</v>
      </c>
    </row>
    <row r="30" spans="2:22">
      <c r="D30" s="78"/>
      <c r="E30" s="78" t="s">
        <v>15</v>
      </c>
      <c r="F30" s="121">
        <f t="shared" si="0"/>
        <v>466</v>
      </c>
      <c r="G30" s="121">
        <f t="shared" si="0"/>
        <v>1213</v>
      </c>
      <c r="H30" s="121">
        <f t="shared" si="0"/>
        <v>1846</v>
      </c>
      <c r="I30" s="121">
        <f t="shared" si="0"/>
        <v>2090</v>
      </c>
      <c r="J30" s="121">
        <f t="shared" si="0"/>
        <v>2687</v>
      </c>
      <c r="P30" s="78"/>
      <c r="Q30" s="78" t="s">
        <v>15</v>
      </c>
      <c r="R30" s="121">
        <f t="shared" si="1"/>
        <v>905</v>
      </c>
      <c r="S30" s="121">
        <f t="shared" si="1"/>
        <v>2135</v>
      </c>
      <c r="T30" s="121">
        <f t="shared" si="1"/>
        <v>3854</v>
      </c>
      <c r="U30" s="121">
        <f t="shared" si="1"/>
        <v>4165</v>
      </c>
      <c r="V30" s="121">
        <f t="shared" si="1"/>
        <v>5060</v>
      </c>
    </row>
    <row r="31" spans="2:22">
      <c r="D31" s="78"/>
      <c r="E31" s="78" t="s">
        <v>16</v>
      </c>
      <c r="F31" s="121">
        <f t="shared" si="0"/>
        <v>14</v>
      </c>
      <c r="G31" s="121">
        <f t="shared" si="0"/>
        <v>155</v>
      </c>
      <c r="H31" s="121">
        <f t="shared" si="0"/>
        <v>4</v>
      </c>
      <c r="I31" s="121">
        <f t="shared" si="0"/>
        <v>157</v>
      </c>
      <c r="J31" s="121">
        <f t="shared" si="0"/>
        <v>151</v>
      </c>
      <c r="P31" s="78"/>
      <c r="Q31" s="78" t="s">
        <v>16</v>
      </c>
      <c r="R31" s="121">
        <f t="shared" si="1"/>
        <v>67</v>
      </c>
      <c r="S31" s="121">
        <f t="shared" si="1"/>
        <v>273</v>
      </c>
      <c r="T31" s="121">
        <f t="shared" si="1"/>
        <v>92</v>
      </c>
      <c r="U31" s="121">
        <f t="shared" si="1"/>
        <v>287</v>
      </c>
      <c r="V31" s="121">
        <f t="shared" si="1"/>
        <v>485</v>
      </c>
    </row>
    <row r="32" spans="2:22">
      <c r="D32" s="78"/>
      <c r="E32" s="78" t="s">
        <v>66</v>
      </c>
      <c r="F32" s="121">
        <f t="shared" si="0"/>
        <v>320</v>
      </c>
      <c r="G32" s="121">
        <f t="shared" si="0"/>
        <v>482</v>
      </c>
      <c r="H32" s="121">
        <f t="shared" si="0"/>
        <v>665</v>
      </c>
      <c r="I32" s="121">
        <f t="shared" si="0"/>
        <v>1180</v>
      </c>
      <c r="J32" s="121">
        <f t="shared" si="0"/>
        <v>1152</v>
      </c>
      <c r="P32" s="78"/>
      <c r="Q32" s="78" t="s">
        <v>66</v>
      </c>
      <c r="R32" s="121">
        <f t="shared" si="1"/>
        <v>1242</v>
      </c>
      <c r="S32" s="121">
        <f t="shared" si="1"/>
        <v>1594</v>
      </c>
      <c r="T32" s="121">
        <f t="shared" si="1"/>
        <v>1743</v>
      </c>
      <c r="U32" s="121">
        <f t="shared" si="1"/>
        <v>5333</v>
      </c>
      <c r="V32" s="121">
        <f t="shared" si="1"/>
        <v>2251</v>
      </c>
    </row>
    <row r="33" spans="4:21">
      <c r="D33" s="78"/>
      <c r="E33" s="78"/>
      <c r="F33" s="78"/>
      <c r="G33" s="78"/>
      <c r="H33" s="78"/>
      <c r="P33" s="78"/>
      <c r="Q33" s="78"/>
      <c r="R33" s="78"/>
      <c r="S33" s="78"/>
      <c r="T33" s="78"/>
      <c r="U33" s="78"/>
    </row>
    <row r="34" spans="4:21">
      <c r="D34" s="78"/>
      <c r="E34" s="78"/>
      <c r="F34" s="78"/>
      <c r="G34" s="78"/>
      <c r="H34" s="78"/>
      <c r="P34" s="78"/>
      <c r="Q34" s="78"/>
      <c r="R34" s="78"/>
      <c r="S34" s="78"/>
      <c r="T34" s="78"/>
    </row>
    <row r="35" spans="4:21">
      <c r="P35" s="78"/>
      <c r="Q35" s="78"/>
      <c r="R35" s="78"/>
      <c r="S35" s="78"/>
      <c r="T35" s="78"/>
    </row>
    <row r="36" spans="4:21">
      <c r="P36" s="78"/>
      <c r="Q36" s="78"/>
      <c r="R36" s="78"/>
      <c r="S36" s="78"/>
      <c r="T36" s="78"/>
    </row>
  </sheetData>
  <sheetProtection algorithmName="SHA-512" hashValue="khi1KdKMM1iYyI7WLdGZEyirjNUjL8AogwyV3kiObKLJxV2sRBbOBdvwVyP4i5n2WN5K4fTam5Vrb49qZE3z4A==" saltValue="yHZxK00OPeRF+UyR20B+mA==" spinCount="100000" sheet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N7:N11"/>
    <mergeCell ref="N12:N16"/>
  </mergeCells>
  <phoneticPr fontId="38" type="noConversion"/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showGridLines="0" zoomScale="90" zoomScaleNormal="90" workbookViewId="0"/>
  </sheetViews>
  <sheetFormatPr defaultRowHeight="15"/>
  <cols>
    <col min="1" max="1" width="9.140625" style="27"/>
    <col min="2" max="2" width="11.28515625" style="27" bestFit="1" customWidth="1"/>
    <col min="3" max="20" width="12.7109375" style="27" customWidth="1"/>
    <col min="21" max="16384" width="9.140625" style="27"/>
  </cols>
  <sheetData>
    <row r="1" spans="1:29">
      <c r="A1" s="92"/>
      <c r="F1" s="92"/>
      <c r="G1" s="109"/>
      <c r="H1" s="92"/>
      <c r="I1" s="93"/>
      <c r="J1" s="93"/>
      <c r="K1" s="129"/>
      <c r="L1" s="93"/>
      <c r="M1" s="93"/>
      <c r="N1" s="109"/>
      <c r="O1" s="92"/>
      <c r="P1" s="92"/>
      <c r="Q1" s="92"/>
      <c r="R1" s="92"/>
      <c r="S1" s="92"/>
      <c r="T1" s="93"/>
      <c r="U1" s="92"/>
      <c r="V1" s="92"/>
      <c r="W1" s="92"/>
      <c r="X1" s="92"/>
    </row>
    <row r="2" spans="1:29">
      <c r="A2" s="92"/>
      <c r="B2" s="28" t="s">
        <v>5</v>
      </c>
      <c r="F2" s="92"/>
      <c r="G2" s="92"/>
      <c r="H2" s="92"/>
      <c r="I2" s="92"/>
      <c r="J2" s="109"/>
      <c r="K2" s="92"/>
      <c r="L2" s="92"/>
      <c r="M2" s="92"/>
      <c r="N2" s="92"/>
      <c r="O2" s="92"/>
      <c r="P2" s="92"/>
      <c r="Q2" s="93"/>
      <c r="R2" s="93"/>
      <c r="S2" s="93"/>
      <c r="T2" s="93"/>
      <c r="U2" s="92"/>
      <c r="V2" s="92"/>
      <c r="W2" s="92"/>
      <c r="X2" s="92"/>
      <c r="Y2" s="92"/>
      <c r="Z2" s="92"/>
      <c r="AA2" s="92"/>
      <c r="AB2" s="92"/>
      <c r="AC2" s="92"/>
    </row>
    <row r="3" spans="1:29">
      <c r="A3" s="92"/>
      <c r="F3" s="92"/>
      <c r="G3" s="92"/>
      <c r="H3" s="109"/>
      <c r="I3" s="93"/>
      <c r="J3" s="93"/>
      <c r="K3" s="129"/>
      <c r="L3" s="93"/>
      <c r="M3" s="93"/>
      <c r="N3" s="93"/>
      <c r="O3" s="93"/>
      <c r="P3" s="93"/>
      <c r="Q3" s="93"/>
      <c r="R3" s="93"/>
      <c r="S3" s="93"/>
      <c r="T3" s="93"/>
      <c r="U3" s="92"/>
      <c r="V3" s="109"/>
      <c r="W3" s="109"/>
      <c r="X3" s="109"/>
    </row>
    <row r="4" spans="1:29">
      <c r="A4" s="92"/>
      <c r="B4" s="48" t="s">
        <v>106</v>
      </c>
      <c r="C4" s="48"/>
      <c r="J4" s="92"/>
      <c r="K4" s="92"/>
      <c r="O4" s="92"/>
      <c r="P4" s="92"/>
      <c r="Q4" s="92"/>
      <c r="R4" s="92"/>
      <c r="T4" s="92"/>
      <c r="U4" s="92"/>
      <c r="V4" s="92"/>
      <c r="W4" s="92"/>
      <c r="X4" s="92"/>
      <c r="Y4" s="92"/>
      <c r="Z4" s="92"/>
    </row>
    <row r="5" spans="1:29" ht="15.75" thickBot="1">
      <c r="A5" s="92"/>
      <c r="C5" s="48"/>
      <c r="J5" s="92"/>
      <c r="K5" s="92"/>
      <c r="O5" s="92"/>
      <c r="P5" s="92"/>
      <c r="Q5" s="92"/>
      <c r="R5" s="92"/>
      <c r="T5" s="92"/>
      <c r="U5" s="92"/>
      <c r="V5" s="92"/>
      <c r="W5" s="92"/>
      <c r="X5" s="92"/>
    </row>
    <row r="6" spans="1:29">
      <c r="A6" s="92"/>
      <c r="C6" s="152" t="s">
        <v>26</v>
      </c>
      <c r="D6" s="154" t="s">
        <v>27</v>
      </c>
      <c r="E6" s="154" t="s">
        <v>28</v>
      </c>
      <c r="F6" s="154" t="s">
        <v>29</v>
      </c>
      <c r="G6" s="154" t="s">
        <v>30</v>
      </c>
      <c r="H6" s="154" t="s">
        <v>31</v>
      </c>
      <c r="I6" s="154" t="s">
        <v>32</v>
      </c>
      <c r="J6" s="154" t="s">
        <v>33</v>
      </c>
      <c r="K6" s="154" t="s">
        <v>34</v>
      </c>
      <c r="L6" s="154" t="s">
        <v>35</v>
      </c>
      <c r="M6" s="154" t="s">
        <v>36</v>
      </c>
      <c r="N6" s="150" t="s">
        <v>37</v>
      </c>
      <c r="P6" s="92"/>
      <c r="Q6" s="92"/>
      <c r="R6" s="92"/>
      <c r="V6" s="92"/>
      <c r="W6" s="92"/>
      <c r="X6" s="92"/>
    </row>
    <row r="7" spans="1:29" ht="15.75" thickBot="1">
      <c r="A7" s="92"/>
      <c r="C7" s="153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1"/>
      <c r="P7" s="92"/>
      <c r="Q7" s="92"/>
      <c r="R7" s="92"/>
      <c r="V7" s="92"/>
      <c r="W7" s="92"/>
      <c r="X7" s="92"/>
    </row>
    <row r="8" spans="1:29">
      <c r="A8" s="92"/>
      <c r="B8" s="111">
        <v>2017</v>
      </c>
      <c r="C8" s="49">
        <v>156414</v>
      </c>
      <c r="D8" s="50">
        <v>166801</v>
      </c>
      <c r="E8" s="49">
        <v>200825</v>
      </c>
      <c r="F8" s="50">
        <v>176965</v>
      </c>
      <c r="G8" s="49">
        <v>214931</v>
      </c>
      <c r="H8" s="50">
        <v>246017</v>
      </c>
      <c r="I8" s="49">
        <v>274634</v>
      </c>
      <c r="J8" s="50">
        <v>250616</v>
      </c>
      <c r="K8" s="49">
        <v>193068</v>
      </c>
      <c r="L8" s="50">
        <v>197243</v>
      </c>
      <c r="M8" s="49">
        <v>177641</v>
      </c>
      <c r="N8" s="51">
        <v>157848</v>
      </c>
      <c r="P8" s="92"/>
      <c r="Q8" s="92"/>
      <c r="R8" s="92"/>
      <c r="V8" s="92"/>
      <c r="W8" s="92"/>
      <c r="X8" s="92"/>
    </row>
    <row r="9" spans="1:29">
      <c r="A9" s="92"/>
      <c r="B9" s="112">
        <v>2018</v>
      </c>
      <c r="C9" s="49">
        <v>237798</v>
      </c>
      <c r="D9" s="50">
        <v>205777</v>
      </c>
      <c r="E9" s="49">
        <v>225850</v>
      </c>
      <c r="F9" s="50">
        <v>242520</v>
      </c>
      <c r="G9" s="49">
        <v>250777</v>
      </c>
      <c r="H9" s="50">
        <v>273428</v>
      </c>
      <c r="I9" s="49">
        <v>284126</v>
      </c>
      <c r="J9" s="50">
        <v>255434</v>
      </c>
      <c r="K9" s="49">
        <v>216463</v>
      </c>
      <c r="L9" s="50">
        <v>183162</v>
      </c>
      <c r="M9" s="49">
        <v>163128</v>
      </c>
      <c r="N9" s="51">
        <v>152995</v>
      </c>
      <c r="Q9" s="92"/>
      <c r="R9" s="92"/>
      <c r="V9" s="92"/>
      <c r="W9" s="92"/>
      <c r="X9" s="92"/>
    </row>
    <row r="10" spans="1:29" ht="15.75" thickBot="1">
      <c r="A10" s="92"/>
      <c r="B10" s="52">
        <v>2019</v>
      </c>
      <c r="C10" s="53">
        <v>228080</v>
      </c>
      <c r="D10" s="54">
        <v>206026</v>
      </c>
      <c r="E10" s="55">
        <v>225053</v>
      </c>
      <c r="F10" s="26">
        <v>198083</v>
      </c>
      <c r="G10" s="35">
        <v>269510</v>
      </c>
      <c r="H10" s="26">
        <v>247494</v>
      </c>
      <c r="I10" s="56">
        <v>289921</v>
      </c>
      <c r="J10" s="57">
        <v>246647</v>
      </c>
      <c r="K10" s="56">
        <v>230849</v>
      </c>
      <c r="L10" s="57" t="s">
        <v>51</v>
      </c>
      <c r="M10" s="56" t="s">
        <v>51</v>
      </c>
      <c r="N10" s="58" t="s">
        <v>51</v>
      </c>
      <c r="R10" s="92"/>
      <c r="V10" s="92"/>
      <c r="W10" s="92"/>
      <c r="X10" s="92"/>
    </row>
    <row r="11" spans="1:29">
      <c r="A11" s="92"/>
      <c r="J11" s="92"/>
      <c r="R11" s="92"/>
      <c r="V11" s="92"/>
      <c r="W11" s="92"/>
      <c r="X11" s="92"/>
    </row>
    <row r="12" spans="1:29">
      <c r="A12" s="92"/>
      <c r="B12" s="48" t="s">
        <v>107</v>
      </c>
      <c r="J12" s="92"/>
      <c r="M12" s="48" t="s">
        <v>112</v>
      </c>
      <c r="R12" s="92"/>
      <c r="V12" s="92"/>
      <c r="W12" s="92"/>
      <c r="X12" s="92"/>
    </row>
    <row r="13" spans="1:29">
      <c r="J13" s="92"/>
      <c r="V13" s="92"/>
      <c r="W13" s="92"/>
      <c r="X13" s="92"/>
    </row>
    <row r="14" spans="1:29">
      <c r="J14" s="92"/>
      <c r="V14" s="92"/>
      <c r="W14" s="92"/>
      <c r="X14" s="92"/>
    </row>
    <row r="15" spans="1:29">
      <c r="V15" s="92"/>
      <c r="W15" s="92"/>
      <c r="X15" s="92"/>
    </row>
    <row r="16" spans="1:29">
      <c r="V16" s="92"/>
      <c r="X16" s="92"/>
    </row>
    <row r="17" spans="1:24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92"/>
      <c r="X17" s="92"/>
    </row>
    <row r="18" spans="1:24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92"/>
      <c r="X18" s="92"/>
    </row>
    <row r="19" spans="1:24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59"/>
      <c r="T19" s="59"/>
      <c r="U19" s="59"/>
      <c r="V19" s="92"/>
      <c r="X19" s="92"/>
    </row>
    <row r="20" spans="1:24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59"/>
      <c r="T20" s="59"/>
      <c r="U20" s="59"/>
      <c r="V20" s="92"/>
      <c r="X20" s="92"/>
    </row>
    <row r="21" spans="1:24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59"/>
      <c r="T21" s="59"/>
      <c r="U21" s="59"/>
      <c r="V21" s="92"/>
    </row>
    <row r="22" spans="1:2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59"/>
      <c r="T22" s="59"/>
      <c r="U22" s="59"/>
      <c r="V22" s="92"/>
    </row>
    <row r="23" spans="1:24">
      <c r="A23" s="25"/>
      <c r="B23" s="115" t="s">
        <v>26</v>
      </c>
      <c r="C23" s="115" t="s">
        <v>27</v>
      </c>
      <c r="D23" s="115" t="s">
        <v>28</v>
      </c>
      <c r="E23" s="115" t="s">
        <v>29</v>
      </c>
      <c r="F23" s="115" t="s">
        <v>30</v>
      </c>
      <c r="G23" s="115" t="s">
        <v>31</v>
      </c>
      <c r="H23" s="115" t="s">
        <v>32</v>
      </c>
      <c r="I23" s="115" t="s">
        <v>33</v>
      </c>
      <c r="J23" s="115" t="s">
        <v>34</v>
      </c>
      <c r="K23" s="115" t="s">
        <v>35</v>
      </c>
      <c r="L23" s="115" t="s">
        <v>36</v>
      </c>
      <c r="M23" s="115" t="s">
        <v>37</v>
      </c>
      <c r="N23" s="25"/>
      <c r="O23" s="25"/>
      <c r="P23" s="25"/>
      <c r="Q23" s="25"/>
      <c r="R23" s="25"/>
      <c r="S23" s="59"/>
      <c r="T23" s="59"/>
      <c r="U23" s="59"/>
      <c r="V23" s="92"/>
    </row>
    <row r="24" spans="1:24" s="25" customFormat="1">
      <c r="B24" s="123">
        <f t="shared" ref="B24:M24" si="0">C8</f>
        <v>156414</v>
      </c>
      <c r="C24" s="123">
        <f t="shared" si="0"/>
        <v>166801</v>
      </c>
      <c r="D24" s="123">
        <f t="shared" si="0"/>
        <v>200825</v>
      </c>
      <c r="E24" s="123">
        <f t="shared" si="0"/>
        <v>176965</v>
      </c>
      <c r="F24" s="123">
        <f t="shared" si="0"/>
        <v>214931</v>
      </c>
      <c r="G24" s="123">
        <f t="shared" si="0"/>
        <v>246017</v>
      </c>
      <c r="H24" s="123">
        <f t="shared" si="0"/>
        <v>274634</v>
      </c>
      <c r="I24" s="123">
        <f t="shared" si="0"/>
        <v>250616</v>
      </c>
      <c r="J24" s="123">
        <f t="shared" si="0"/>
        <v>193068</v>
      </c>
      <c r="K24" s="123">
        <f t="shared" si="0"/>
        <v>197243</v>
      </c>
      <c r="L24" s="123">
        <f t="shared" si="0"/>
        <v>177641</v>
      </c>
      <c r="M24" s="123">
        <f t="shared" si="0"/>
        <v>157848</v>
      </c>
      <c r="N24" s="123"/>
      <c r="S24" s="59"/>
      <c r="T24" s="59"/>
      <c r="U24" s="59"/>
      <c r="V24" s="93"/>
    </row>
    <row r="25" spans="1:24" s="25" customFormat="1">
      <c r="B25" s="123">
        <f t="shared" ref="B25:M25" si="1">C9</f>
        <v>237798</v>
      </c>
      <c r="C25" s="123">
        <f t="shared" si="1"/>
        <v>205777</v>
      </c>
      <c r="D25" s="123">
        <f t="shared" si="1"/>
        <v>225850</v>
      </c>
      <c r="E25" s="123">
        <f t="shared" si="1"/>
        <v>242520</v>
      </c>
      <c r="F25" s="123">
        <f t="shared" si="1"/>
        <v>250777</v>
      </c>
      <c r="G25" s="123">
        <f t="shared" si="1"/>
        <v>273428</v>
      </c>
      <c r="H25" s="123">
        <f t="shared" si="1"/>
        <v>284126</v>
      </c>
      <c r="I25" s="123">
        <f t="shared" si="1"/>
        <v>255434</v>
      </c>
      <c r="J25" s="123">
        <f t="shared" si="1"/>
        <v>216463</v>
      </c>
      <c r="K25" s="123">
        <f t="shared" si="1"/>
        <v>183162</v>
      </c>
      <c r="L25" s="123">
        <f t="shared" si="1"/>
        <v>163128</v>
      </c>
      <c r="M25" s="123">
        <f t="shared" si="1"/>
        <v>152995</v>
      </c>
      <c r="N25" s="123"/>
      <c r="S25" s="59"/>
      <c r="T25" s="59"/>
      <c r="U25" s="59"/>
      <c r="V25" s="93"/>
    </row>
    <row r="26" spans="1:24" s="25" customFormat="1">
      <c r="A26" s="123"/>
      <c r="B26" s="123">
        <f t="shared" ref="B26:M26" si="2">C10</f>
        <v>228080</v>
      </c>
      <c r="C26" s="123">
        <f t="shared" si="2"/>
        <v>206026</v>
      </c>
      <c r="D26" s="123">
        <f t="shared" si="2"/>
        <v>225053</v>
      </c>
      <c r="E26" s="123">
        <f t="shared" si="2"/>
        <v>198083</v>
      </c>
      <c r="F26" s="123">
        <f t="shared" si="2"/>
        <v>269510</v>
      </c>
      <c r="G26" s="123">
        <f t="shared" si="2"/>
        <v>247494</v>
      </c>
      <c r="H26" s="123">
        <f t="shared" si="2"/>
        <v>289921</v>
      </c>
      <c r="I26" s="123">
        <f t="shared" si="2"/>
        <v>246647</v>
      </c>
      <c r="J26" s="123">
        <f t="shared" si="2"/>
        <v>230849</v>
      </c>
      <c r="K26" s="123" t="str">
        <f t="shared" si="2"/>
        <v>-</v>
      </c>
      <c r="L26" s="123" t="str">
        <f t="shared" si="2"/>
        <v>-</v>
      </c>
      <c r="M26" s="123" t="str">
        <f t="shared" si="2"/>
        <v>-</v>
      </c>
      <c r="N26" s="123"/>
      <c r="S26" s="59"/>
      <c r="T26" s="59"/>
      <c r="U26" s="59"/>
      <c r="V26" s="93"/>
    </row>
    <row r="27" spans="1:24" s="25" customFormat="1">
      <c r="A27" s="123"/>
      <c r="B27" s="93">
        <v>447916</v>
      </c>
      <c r="C27" s="93">
        <v>479887</v>
      </c>
      <c r="D27" s="129">
        <v>671789</v>
      </c>
      <c r="E27" s="93">
        <v>554823</v>
      </c>
      <c r="F27" s="93">
        <v>712958</v>
      </c>
      <c r="G27" s="93">
        <v>731043</v>
      </c>
      <c r="H27" s="93">
        <v>672131</v>
      </c>
      <c r="I27" s="93">
        <v>634500</v>
      </c>
      <c r="J27" s="93">
        <v>581283</v>
      </c>
      <c r="K27" s="93">
        <v>622874</v>
      </c>
      <c r="L27" s="93">
        <v>534994</v>
      </c>
      <c r="M27" s="93">
        <v>463591</v>
      </c>
      <c r="S27" s="59"/>
      <c r="T27" s="59"/>
      <c r="U27" s="59"/>
      <c r="V27" s="93"/>
    </row>
    <row r="28" spans="1:24" s="25" customFormat="1">
      <c r="A28" s="123"/>
      <c r="B28" s="93">
        <v>658335</v>
      </c>
      <c r="C28" s="93">
        <v>603761</v>
      </c>
      <c r="D28" s="129">
        <v>712789</v>
      </c>
      <c r="E28" s="93">
        <v>722921</v>
      </c>
      <c r="F28" s="93">
        <v>809130</v>
      </c>
      <c r="G28" s="93">
        <v>817280</v>
      </c>
      <c r="H28" s="129">
        <v>735463</v>
      </c>
      <c r="I28" s="93">
        <v>675508</v>
      </c>
      <c r="J28" s="93">
        <v>673918</v>
      </c>
      <c r="K28" s="93">
        <v>635054</v>
      </c>
      <c r="L28" s="93">
        <v>557419</v>
      </c>
      <c r="M28" s="93">
        <v>475377</v>
      </c>
      <c r="S28" s="59"/>
      <c r="T28" s="59"/>
      <c r="U28" s="59"/>
    </row>
    <row r="29" spans="1:24">
      <c r="A29" s="123"/>
      <c r="B29" s="93">
        <v>657191</v>
      </c>
      <c r="C29" s="93">
        <v>623179</v>
      </c>
      <c r="D29" s="129">
        <v>705345</v>
      </c>
      <c r="E29" s="93">
        <v>593551</v>
      </c>
      <c r="F29" s="93">
        <v>774979</v>
      </c>
      <c r="G29" s="93">
        <v>731869</v>
      </c>
      <c r="H29" s="93">
        <v>741096</v>
      </c>
      <c r="I29" s="93">
        <v>651297</v>
      </c>
      <c r="J29" s="93">
        <v>685193</v>
      </c>
      <c r="K29" s="93"/>
      <c r="L29" s="93"/>
      <c r="M29" s="93"/>
      <c r="N29" s="25"/>
      <c r="O29" s="25"/>
      <c r="P29" s="25"/>
      <c r="Q29" s="25"/>
      <c r="R29" s="25"/>
      <c r="S29" s="59"/>
      <c r="T29" s="59"/>
      <c r="U29" s="59"/>
    </row>
    <row r="30" spans="1:24">
      <c r="A30" s="123"/>
      <c r="B30" s="123">
        <f t="shared" ref="B30:M30" si="3">B27/B24</f>
        <v>2.863656705921465</v>
      </c>
      <c r="C30" s="123">
        <f t="shared" si="3"/>
        <v>2.8770031354728087</v>
      </c>
      <c r="D30" s="123">
        <f t="shared" si="3"/>
        <v>3.3451462716295284</v>
      </c>
      <c r="E30" s="123">
        <f t="shared" si="3"/>
        <v>3.135213177747012</v>
      </c>
      <c r="F30" s="123">
        <f t="shared" si="3"/>
        <v>3.3171482941036889</v>
      </c>
      <c r="G30" s="123">
        <f t="shared" si="3"/>
        <v>2.9715141636553573</v>
      </c>
      <c r="H30" s="123">
        <f t="shared" si="3"/>
        <v>2.4473699541935812</v>
      </c>
      <c r="I30" s="123">
        <f t="shared" si="3"/>
        <v>2.5317617390749194</v>
      </c>
      <c r="J30" s="123">
        <f t="shared" si="3"/>
        <v>3.0107682267387657</v>
      </c>
      <c r="K30" s="123">
        <f t="shared" si="3"/>
        <v>3.1579016745841426</v>
      </c>
      <c r="L30" s="123">
        <f t="shared" si="3"/>
        <v>3.0116583446389065</v>
      </c>
      <c r="M30" s="123">
        <f t="shared" si="3"/>
        <v>2.9369456692514317</v>
      </c>
      <c r="N30" s="25"/>
      <c r="O30" s="25"/>
      <c r="P30" s="25"/>
      <c r="Q30" s="25"/>
      <c r="R30" s="25"/>
      <c r="S30" s="59"/>
      <c r="T30" s="59"/>
      <c r="U30" s="59"/>
    </row>
    <row r="31" spans="1:24">
      <c r="A31" s="123"/>
      <c r="B31" s="123">
        <f t="shared" ref="B31:M31" si="4">B28/B25</f>
        <v>2.7684631493957057</v>
      </c>
      <c r="C31" s="123">
        <f t="shared" si="4"/>
        <v>2.9340548263411361</v>
      </c>
      <c r="D31" s="123">
        <f t="shared" si="4"/>
        <v>3.1560283373920743</v>
      </c>
      <c r="E31" s="123">
        <f t="shared" si="4"/>
        <v>2.9808716806861288</v>
      </c>
      <c r="F31" s="123">
        <f t="shared" si="4"/>
        <v>3.2264920626692239</v>
      </c>
      <c r="G31" s="123">
        <f t="shared" si="4"/>
        <v>2.9890135611568676</v>
      </c>
      <c r="H31" s="123">
        <f t="shared" si="4"/>
        <v>2.5885100272414352</v>
      </c>
      <c r="I31" s="123">
        <f t="shared" si="4"/>
        <v>2.644550059898056</v>
      </c>
      <c r="J31" s="123">
        <f t="shared" si="4"/>
        <v>3.1133172874810016</v>
      </c>
      <c r="K31" s="123">
        <f t="shared" si="4"/>
        <v>3.4671711381181685</v>
      </c>
      <c r="L31" s="123">
        <f t="shared" si="4"/>
        <v>3.417065126771615</v>
      </c>
      <c r="M31" s="123">
        <f t="shared" si="4"/>
        <v>3.1071407562338638</v>
      </c>
      <c r="N31" s="25"/>
      <c r="O31" s="25"/>
      <c r="P31" s="25"/>
      <c r="Q31" s="25"/>
      <c r="R31" s="25"/>
      <c r="S31" s="59"/>
      <c r="T31" s="59"/>
      <c r="U31" s="59"/>
    </row>
    <row r="32" spans="1:24">
      <c r="A32" s="25"/>
      <c r="B32" s="115">
        <f t="shared" ref="B32:J32" si="5">B29/B26</f>
        <v>2.8814056471413538</v>
      </c>
      <c r="C32" s="115">
        <f t="shared" si="5"/>
        <v>3.0247590109986118</v>
      </c>
      <c r="D32" s="115">
        <f t="shared" si="5"/>
        <v>3.1341284053089717</v>
      </c>
      <c r="E32" s="115">
        <f t="shared" si="5"/>
        <v>2.9964762246129149</v>
      </c>
      <c r="F32" s="115">
        <f t="shared" si="5"/>
        <v>2.8755111127601944</v>
      </c>
      <c r="G32" s="115">
        <f t="shared" si="5"/>
        <v>2.9571181523592491</v>
      </c>
      <c r="H32" s="115">
        <f t="shared" si="5"/>
        <v>2.5561997923572282</v>
      </c>
      <c r="I32" s="115">
        <f t="shared" si="5"/>
        <v>2.6406037778687761</v>
      </c>
      <c r="J32" s="115">
        <f t="shared" si="5"/>
        <v>2.9681436783351889</v>
      </c>
      <c r="K32" s="115"/>
      <c r="L32" s="115"/>
      <c r="M32" s="115"/>
      <c r="N32" s="25"/>
      <c r="O32" s="25"/>
      <c r="P32" s="25"/>
      <c r="Q32" s="25"/>
      <c r="R32" s="25"/>
      <c r="S32" s="59"/>
      <c r="T32" s="59"/>
      <c r="U32" s="59"/>
    </row>
    <row r="33" spans="1:26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59"/>
      <c r="T33" s="59"/>
      <c r="U33" s="59"/>
    </row>
    <row r="34" spans="1:26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59"/>
      <c r="T34" s="59"/>
      <c r="U34" s="59"/>
    </row>
    <row r="35" spans="1:26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</row>
    <row r="36" spans="1:26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</row>
    <row r="37" spans="1:26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</row>
    <row r="38" spans="1:2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</row>
    <row r="44" spans="1:26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25">
        <v>669663</v>
      </c>
      <c r="W44" s="25">
        <v>633014</v>
      </c>
      <c r="X44" s="25">
        <v>578213</v>
      </c>
      <c r="Y44" s="25">
        <v>620803</v>
      </c>
      <c r="Z44" s="25">
        <v>533200</v>
      </c>
    </row>
    <row r="45" spans="1:26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</row>
    <row r="46" spans="1:26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</row>
    <row r="47" spans="1:26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</row>
    <row r="48" spans="1:26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</row>
    <row r="49" spans="1:21">
      <c r="A49" s="59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59"/>
      <c r="O49" s="59"/>
      <c r="P49" s="59"/>
      <c r="Q49" s="59"/>
      <c r="R49" s="59"/>
      <c r="S49" s="59"/>
      <c r="T49" s="59"/>
      <c r="U49" s="59"/>
    </row>
    <row r="50" spans="1:21">
      <c r="A50" s="59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59"/>
      <c r="O50" s="59"/>
      <c r="P50" s="59"/>
      <c r="Q50" s="59"/>
      <c r="R50" s="59"/>
      <c r="S50" s="59"/>
      <c r="T50" s="59"/>
      <c r="U50" s="59"/>
    </row>
    <row r="51" spans="1:21">
      <c r="A51" s="59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59"/>
      <c r="O51" s="59"/>
      <c r="P51" s="59"/>
      <c r="Q51" s="59"/>
      <c r="R51" s="59"/>
      <c r="S51" s="59"/>
      <c r="T51" s="59"/>
      <c r="U51" s="59"/>
    </row>
    <row r="52" spans="1:21" s="92" customFormat="1">
      <c r="A52" s="59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59"/>
      <c r="O52" s="59"/>
      <c r="P52" s="59"/>
      <c r="Q52" s="59"/>
      <c r="R52" s="59"/>
      <c r="S52" s="59"/>
      <c r="T52" s="59"/>
      <c r="U52" s="59"/>
    </row>
    <row r="53" spans="1:2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</row>
    <row r="54" spans="1:2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</row>
    <row r="55" spans="1:21" s="92" customFormat="1">
      <c r="A55" s="59"/>
      <c r="B55" s="59"/>
      <c r="C55" s="59"/>
      <c r="D55" s="59"/>
      <c r="E55" s="114"/>
      <c r="F55" s="114"/>
      <c r="G55" s="114"/>
      <c r="H55" s="114"/>
      <c r="I55" s="114"/>
      <c r="J55" s="114"/>
      <c r="K55" s="114"/>
      <c r="L55" s="114"/>
      <c r="M55" s="114"/>
      <c r="N55" s="59"/>
      <c r="O55" s="59"/>
      <c r="P55" s="59"/>
      <c r="Q55" s="59"/>
      <c r="R55" s="59"/>
      <c r="S55" s="59"/>
      <c r="T55" s="59"/>
      <c r="U55" s="59"/>
    </row>
    <row r="56" spans="1:21">
      <c r="A56" s="59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59"/>
      <c r="O56" s="59"/>
      <c r="P56" s="59"/>
      <c r="Q56" s="59"/>
      <c r="R56" s="59"/>
      <c r="S56" s="59"/>
      <c r="T56" s="59"/>
      <c r="U56" s="59"/>
    </row>
    <row r="57" spans="1:21">
      <c r="A57" s="59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59"/>
      <c r="O57" s="59"/>
      <c r="P57" s="59"/>
      <c r="Q57" s="59"/>
      <c r="R57" s="59"/>
      <c r="S57" s="59"/>
      <c r="T57" s="59"/>
      <c r="U57" s="59"/>
    </row>
    <row r="58" spans="1:21">
      <c r="A58" s="59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59"/>
      <c r="O58" s="59"/>
      <c r="P58" s="59"/>
      <c r="Q58" s="59"/>
      <c r="R58" s="59"/>
      <c r="S58" s="59"/>
      <c r="T58" s="59"/>
      <c r="U58" s="59"/>
    </row>
    <row r="59" spans="1:21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</row>
    <row r="60" spans="1:21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</row>
    <row r="61" spans="1:21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</row>
    <row r="62" spans="1:21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</row>
    <row r="63" spans="1:21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</row>
    <row r="64" spans="1:21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</row>
  </sheetData>
  <sheetProtection algorithmName="SHA-512" hashValue="ZKQvPZFddznIPpXIUWRxfmos1hEMhEfgnUzIcGTTzDLg/1l/dw111EcRQv05FpFccB8nEQK6F9NoVcckiySCuQ==" saltValue="JV0R+jxHXnmmwyvaUsD7qA==" spinCount="100000" sheet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35"/>
  <sheetViews>
    <sheetView showGridLines="0" zoomScaleNormal="100" workbookViewId="0">
      <selection activeCell="B4" sqref="B4"/>
    </sheetView>
  </sheetViews>
  <sheetFormatPr defaultRowHeight="15"/>
  <cols>
    <col min="2" max="2" width="6.85546875" style="92" customWidth="1"/>
    <col min="3" max="3" width="28.85546875" customWidth="1"/>
    <col min="4" max="4" width="26.710937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30" t="s">
        <v>108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</row>
    <row r="5" spans="2:17">
      <c r="C5" s="30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 spans="2:17" ht="15" customHeight="1">
      <c r="B6" s="131" t="s">
        <v>115</v>
      </c>
      <c r="C6" s="133" t="s">
        <v>18</v>
      </c>
      <c r="D6" s="178"/>
      <c r="E6" s="179"/>
      <c r="F6" s="133" t="s">
        <v>19</v>
      </c>
      <c r="G6" s="178"/>
      <c r="H6" s="179"/>
      <c r="I6" s="184" t="s">
        <v>20</v>
      </c>
      <c r="J6" s="185"/>
      <c r="K6" s="186"/>
      <c r="L6" s="133" t="s">
        <v>21</v>
      </c>
      <c r="M6" s="178"/>
      <c r="N6" s="179"/>
      <c r="O6" s="133" t="s">
        <v>22</v>
      </c>
      <c r="P6" s="178"/>
      <c r="Q6" s="196"/>
    </row>
    <row r="7" spans="2:17">
      <c r="B7" s="132"/>
      <c r="C7" s="134"/>
      <c r="D7" s="180"/>
      <c r="E7" s="181"/>
      <c r="F7" s="134"/>
      <c r="G7" s="180"/>
      <c r="H7" s="181"/>
      <c r="I7" s="187"/>
      <c r="J7" s="188"/>
      <c r="K7" s="189"/>
      <c r="L7" s="134"/>
      <c r="M7" s="180"/>
      <c r="N7" s="181"/>
      <c r="O7" s="134"/>
      <c r="P7" s="180"/>
      <c r="Q7" s="197"/>
    </row>
    <row r="8" spans="2:17" ht="15.75" customHeight="1">
      <c r="B8" s="116" t="s">
        <v>116</v>
      </c>
      <c r="C8" s="169" t="s">
        <v>118</v>
      </c>
      <c r="D8" s="157"/>
      <c r="E8" s="158"/>
      <c r="F8" s="159">
        <v>8234</v>
      </c>
      <c r="G8" s="164"/>
      <c r="H8" s="165"/>
      <c r="I8" s="190" t="s">
        <v>44</v>
      </c>
      <c r="J8" s="157"/>
      <c r="K8" s="158"/>
      <c r="L8" s="191" t="s">
        <v>54</v>
      </c>
      <c r="M8" s="164"/>
      <c r="N8" s="165"/>
      <c r="O8" s="190" t="s">
        <v>45</v>
      </c>
      <c r="P8" s="157"/>
      <c r="Q8" s="158"/>
    </row>
    <row r="9" spans="2:17" ht="15" customHeight="1">
      <c r="B9" s="116" t="s">
        <v>117</v>
      </c>
      <c r="C9" s="169" t="s">
        <v>119</v>
      </c>
      <c r="D9" s="157"/>
      <c r="E9" s="158"/>
      <c r="F9" s="159">
        <v>4566</v>
      </c>
      <c r="G9" s="164"/>
      <c r="H9" s="165"/>
      <c r="I9" s="190" t="s">
        <v>46</v>
      </c>
      <c r="J9" s="157"/>
      <c r="K9" s="158"/>
      <c r="L9" s="191" t="s">
        <v>55</v>
      </c>
      <c r="M9" s="164"/>
      <c r="N9" s="165"/>
      <c r="O9" s="190" t="s">
        <v>45</v>
      </c>
      <c r="P9" s="157"/>
      <c r="Q9" s="158"/>
    </row>
    <row r="10" spans="2:17">
      <c r="C10" s="9"/>
    </row>
    <row r="11" spans="2:17" ht="15" customHeight="1">
      <c r="B11" s="9" t="s">
        <v>109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</row>
    <row r="12" spans="2:17">
      <c r="C12" s="9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2:17" ht="15" customHeight="1">
      <c r="B13" s="131" t="s">
        <v>115</v>
      </c>
      <c r="C13" s="133" t="s">
        <v>18</v>
      </c>
      <c r="D13" s="178"/>
      <c r="E13" s="179"/>
      <c r="F13" s="133" t="s">
        <v>19</v>
      </c>
      <c r="G13" s="178"/>
      <c r="H13" s="179"/>
      <c r="I13" s="184" t="s">
        <v>20</v>
      </c>
      <c r="J13" s="185"/>
      <c r="K13" s="186"/>
      <c r="L13" s="133" t="s">
        <v>21</v>
      </c>
      <c r="M13" s="178"/>
      <c r="N13" s="179"/>
      <c r="O13" s="133" t="s">
        <v>22</v>
      </c>
      <c r="P13" s="178"/>
      <c r="Q13" s="196"/>
    </row>
    <row r="14" spans="2:17" ht="15" customHeight="1">
      <c r="B14" s="132"/>
      <c r="C14" s="134"/>
      <c r="D14" s="180"/>
      <c r="E14" s="181"/>
      <c r="F14" s="134"/>
      <c r="G14" s="180"/>
      <c r="H14" s="181"/>
      <c r="I14" s="187"/>
      <c r="J14" s="188"/>
      <c r="K14" s="189"/>
      <c r="L14" s="134"/>
      <c r="M14" s="180"/>
      <c r="N14" s="181"/>
      <c r="O14" s="134"/>
      <c r="P14" s="180"/>
      <c r="Q14" s="197"/>
    </row>
    <row r="15" spans="2:17" s="27" customFormat="1" ht="15" customHeight="1">
      <c r="B15" s="116" t="s">
        <v>116</v>
      </c>
      <c r="C15" s="169" t="s">
        <v>120</v>
      </c>
      <c r="D15" s="157"/>
      <c r="E15" s="158"/>
      <c r="F15" s="159">
        <v>6934</v>
      </c>
      <c r="G15" s="164"/>
      <c r="H15" s="165"/>
      <c r="I15" s="190" t="s">
        <v>43</v>
      </c>
      <c r="J15" s="157"/>
      <c r="K15" s="158"/>
      <c r="L15" s="191" t="s">
        <v>54</v>
      </c>
      <c r="M15" s="164"/>
      <c r="N15" s="165"/>
      <c r="O15" s="190" t="s">
        <v>40</v>
      </c>
      <c r="P15" s="157"/>
      <c r="Q15" s="158"/>
    </row>
    <row r="16" spans="2:17" s="27" customFormat="1" ht="15" customHeight="1">
      <c r="B16" s="116" t="s">
        <v>117</v>
      </c>
      <c r="C16" s="169" t="s">
        <v>121</v>
      </c>
      <c r="D16" s="172"/>
      <c r="E16" s="173"/>
      <c r="F16" s="159">
        <v>4281</v>
      </c>
      <c r="G16" s="160"/>
      <c r="H16" s="161"/>
      <c r="I16" s="190" t="s">
        <v>38</v>
      </c>
      <c r="J16" s="174"/>
      <c r="K16" s="175"/>
      <c r="L16" s="191" t="s">
        <v>56</v>
      </c>
      <c r="M16" s="176"/>
      <c r="N16" s="177"/>
      <c r="O16" s="190" t="s">
        <v>41</v>
      </c>
      <c r="P16" s="174"/>
      <c r="Q16" s="175"/>
    </row>
    <row r="17" spans="2:22" s="27" customFormat="1" ht="15" customHeight="1">
      <c r="B17" s="116" t="s">
        <v>124</v>
      </c>
      <c r="C17" s="169" t="s">
        <v>122</v>
      </c>
      <c r="D17" s="157"/>
      <c r="E17" s="158"/>
      <c r="F17" s="159">
        <v>266</v>
      </c>
      <c r="G17" s="164"/>
      <c r="H17" s="165"/>
      <c r="I17" s="190" t="s">
        <v>39</v>
      </c>
      <c r="J17" s="157"/>
      <c r="K17" s="158"/>
      <c r="L17" s="191" t="s">
        <v>57</v>
      </c>
      <c r="M17" s="164"/>
      <c r="N17" s="165"/>
      <c r="O17" s="190" t="s">
        <v>42</v>
      </c>
      <c r="P17" s="174"/>
      <c r="Q17" s="175"/>
    </row>
    <row r="18" spans="2:22" ht="15" customHeight="1">
      <c r="B18" s="116" t="s">
        <v>125</v>
      </c>
      <c r="C18" s="169" t="s">
        <v>123</v>
      </c>
      <c r="D18" s="157"/>
      <c r="E18" s="158"/>
      <c r="F18" s="159">
        <v>7334</v>
      </c>
      <c r="G18" s="164"/>
      <c r="H18" s="165"/>
      <c r="I18" s="192" t="s">
        <v>73</v>
      </c>
      <c r="J18" s="157"/>
      <c r="K18" s="158"/>
      <c r="L18" s="191" t="s">
        <v>74</v>
      </c>
      <c r="M18" s="164"/>
      <c r="N18" s="165"/>
      <c r="O18" s="193" t="s">
        <v>75</v>
      </c>
      <c r="P18" s="194"/>
      <c r="Q18" s="195"/>
    </row>
    <row r="20" spans="2:22">
      <c r="B20" s="9" t="s">
        <v>165</v>
      </c>
    </row>
    <row r="21" spans="2:22">
      <c r="T21" s="92"/>
    </row>
    <row r="22" spans="2:22">
      <c r="B22" s="131" t="s">
        <v>115</v>
      </c>
      <c r="C22" s="133" t="s">
        <v>18</v>
      </c>
      <c r="D22" s="178"/>
      <c r="E22" s="179"/>
      <c r="F22" s="133" t="s">
        <v>19</v>
      </c>
      <c r="G22" s="178"/>
      <c r="H22" s="179"/>
      <c r="I22" s="184" t="s">
        <v>20</v>
      </c>
      <c r="J22" s="185"/>
      <c r="K22" s="186"/>
      <c r="L22" s="133" t="s">
        <v>21</v>
      </c>
      <c r="M22" s="178"/>
      <c r="N22" s="179"/>
      <c r="O22" s="133" t="s">
        <v>22</v>
      </c>
      <c r="P22" s="178"/>
      <c r="Q22" s="179"/>
      <c r="T22" s="92"/>
    </row>
    <row r="23" spans="2:22">
      <c r="B23" s="132"/>
      <c r="C23" s="134"/>
      <c r="D23" s="180"/>
      <c r="E23" s="181"/>
      <c r="F23" s="134"/>
      <c r="G23" s="180"/>
      <c r="H23" s="181"/>
      <c r="I23" s="187"/>
      <c r="J23" s="188"/>
      <c r="K23" s="189"/>
      <c r="L23" s="134"/>
      <c r="M23" s="180"/>
      <c r="N23" s="181"/>
      <c r="O23" s="134"/>
      <c r="P23" s="180"/>
      <c r="Q23" s="181"/>
      <c r="T23" s="92"/>
    </row>
    <row r="24" spans="2:22" s="92" customFormat="1">
      <c r="B24" s="116" t="s">
        <v>116</v>
      </c>
      <c r="C24" s="182" t="s">
        <v>162</v>
      </c>
      <c r="D24" s="157"/>
      <c r="E24" s="158"/>
      <c r="F24" s="183">
        <v>4642</v>
      </c>
      <c r="G24" s="164"/>
      <c r="H24" s="165"/>
      <c r="I24" s="182" t="s">
        <v>163</v>
      </c>
      <c r="J24" s="157"/>
      <c r="K24" s="158"/>
      <c r="L24" s="183" t="s">
        <v>156</v>
      </c>
      <c r="M24" s="164"/>
      <c r="N24" s="165"/>
      <c r="O24" s="198" t="s">
        <v>131</v>
      </c>
      <c r="P24" s="199"/>
      <c r="Q24" s="200"/>
    </row>
    <row r="25" spans="2:22" ht="15" customHeight="1">
      <c r="B25" s="116" t="s">
        <v>117</v>
      </c>
      <c r="C25" s="169" t="s">
        <v>126</v>
      </c>
      <c r="D25" s="157"/>
      <c r="E25" s="158"/>
      <c r="F25" s="159">
        <v>186</v>
      </c>
      <c r="G25" s="164"/>
      <c r="H25" s="165"/>
      <c r="I25" s="169" t="s">
        <v>133</v>
      </c>
      <c r="J25" s="157"/>
      <c r="K25" s="158"/>
      <c r="L25" s="170" t="s">
        <v>129</v>
      </c>
      <c r="M25" s="164"/>
      <c r="N25" s="165"/>
      <c r="O25" s="171" t="s">
        <v>131</v>
      </c>
      <c r="P25" s="167"/>
      <c r="Q25" s="168"/>
      <c r="S25" s="92"/>
      <c r="T25" s="92"/>
    </row>
    <row r="26" spans="2:22">
      <c r="B26" s="116" t="s">
        <v>124</v>
      </c>
      <c r="C26" s="169" t="s">
        <v>127</v>
      </c>
      <c r="D26" s="172"/>
      <c r="E26" s="173"/>
      <c r="F26" s="159">
        <v>3134</v>
      </c>
      <c r="G26" s="160"/>
      <c r="H26" s="161"/>
      <c r="I26" s="169" t="s">
        <v>134</v>
      </c>
      <c r="J26" s="174"/>
      <c r="K26" s="175"/>
      <c r="L26" s="170" t="s">
        <v>55</v>
      </c>
      <c r="M26" s="176"/>
      <c r="N26" s="177"/>
      <c r="O26" s="171" t="s">
        <v>131</v>
      </c>
      <c r="P26" s="167"/>
      <c r="Q26" s="168"/>
      <c r="V26" s="92"/>
    </row>
    <row r="27" spans="2:22" ht="15" customHeight="1">
      <c r="B27" s="124" t="s">
        <v>125</v>
      </c>
      <c r="C27" s="169" t="s">
        <v>128</v>
      </c>
      <c r="D27" s="157"/>
      <c r="E27" s="158"/>
      <c r="F27" s="159">
        <v>4687</v>
      </c>
      <c r="G27" s="164"/>
      <c r="H27" s="165"/>
      <c r="I27" s="169" t="s">
        <v>135</v>
      </c>
      <c r="J27" s="157"/>
      <c r="K27" s="158"/>
      <c r="L27" s="170" t="s">
        <v>130</v>
      </c>
      <c r="M27" s="164"/>
      <c r="N27" s="165"/>
      <c r="O27" s="171" t="s">
        <v>132</v>
      </c>
      <c r="P27" s="167"/>
      <c r="Q27" s="168"/>
      <c r="R27" s="92"/>
      <c r="S27" s="92"/>
    </row>
    <row r="28" spans="2:22">
      <c r="B28" s="119" t="s">
        <v>144</v>
      </c>
      <c r="C28" s="156" t="s">
        <v>137</v>
      </c>
      <c r="D28" s="157"/>
      <c r="E28" s="158"/>
      <c r="F28" s="159">
        <v>5653</v>
      </c>
      <c r="G28" s="164"/>
      <c r="H28" s="165"/>
      <c r="I28" s="156" t="s">
        <v>138</v>
      </c>
      <c r="J28" s="157"/>
      <c r="K28" s="158"/>
      <c r="L28" s="163" t="s">
        <v>54</v>
      </c>
      <c r="M28" s="164"/>
      <c r="N28" s="165"/>
      <c r="O28" s="201" t="s">
        <v>139</v>
      </c>
      <c r="P28" s="167"/>
      <c r="Q28" s="168"/>
      <c r="S28" s="92"/>
    </row>
    <row r="29" spans="2:22">
      <c r="B29" s="125" t="s">
        <v>145</v>
      </c>
      <c r="C29" s="169" t="s">
        <v>148</v>
      </c>
      <c r="D29" s="157"/>
      <c r="E29" s="158"/>
      <c r="F29" s="159">
        <v>1299</v>
      </c>
      <c r="G29" s="164"/>
      <c r="H29" s="165"/>
      <c r="I29" s="162" t="s">
        <v>157</v>
      </c>
      <c r="J29" s="157"/>
      <c r="K29" s="158"/>
      <c r="L29" s="170" t="s">
        <v>57</v>
      </c>
      <c r="M29" s="164"/>
      <c r="N29" s="165"/>
      <c r="O29" s="166" t="s">
        <v>152</v>
      </c>
      <c r="P29" s="167"/>
      <c r="Q29" s="168"/>
    </row>
    <row r="30" spans="2:22">
      <c r="B30" s="119" t="s">
        <v>146</v>
      </c>
      <c r="C30" s="156" t="s">
        <v>149</v>
      </c>
      <c r="D30" s="157"/>
      <c r="E30" s="158"/>
      <c r="F30" s="159">
        <v>4439</v>
      </c>
      <c r="G30" s="160"/>
      <c r="H30" s="161"/>
      <c r="I30" s="162" t="s">
        <v>158</v>
      </c>
      <c r="J30" s="157"/>
      <c r="K30" s="158"/>
      <c r="L30" s="163" t="s">
        <v>156</v>
      </c>
      <c r="M30" s="164"/>
      <c r="N30" s="165"/>
      <c r="O30" s="166" t="s">
        <v>152</v>
      </c>
      <c r="P30" s="167"/>
      <c r="Q30" s="168"/>
      <c r="S30" s="92"/>
    </row>
    <row r="31" spans="2:22">
      <c r="B31" s="125" t="s">
        <v>147</v>
      </c>
      <c r="C31" s="169" t="s">
        <v>150</v>
      </c>
      <c r="D31" s="157"/>
      <c r="E31" s="158"/>
      <c r="F31" s="159">
        <v>22710</v>
      </c>
      <c r="G31" s="160"/>
      <c r="H31" s="161"/>
      <c r="I31" s="162" t="s">
        <v>159</v>
      </c>
      <c r="J31" s="157"/>
      <c r="K31" s="158"/>
      <c r="L31" s="170" t="s">
        <v>155</v>
      </c>
      <c r="M31" s="164"/>
      <c r="N31" s="165"/>
      <c r="O31" s="166" t="s">
        <v>152</v>
      </c>
      <c r="P31" s="167"/>
      <c r="Q31" s="168"/>
    </row>
    <row r="32" spans="2:22">
      <c r="B32" s="126" t="s">
        <v>161</v>
      </c>
      <c r="C32" s="156" t="s">
        <v>151</v>
      </c>
      <c r="D32" s="157"/>
      <c r="E32" s="158"/>
      <c r="F32" s="159">
        <v>617</v>
      </c>
      <c r="G32" s="160"/>
      <c r="H32" s="161"/>
      <c r="I32" s="162" t="s">
        <v>160</v>
      </c>
      <c r="J32" s="157"/>
      <c r="K32" s="158"/>
      <c r="L32" s="163" t="s">
        <v>154</v>
      </c>
      <c r="M32" s="164"/>
      <c r="N32" s="165"/>
      <c r="O32" s="166" t="s">
        <v>153</v>
      </c>
      <c r="P32" s="167"/>
      <c r="Q32" s="168"/>
    </row>
    <row r="33" spans="2:17">
      <c r="B33" s="130" t="s">
        <v>164</v>
      </c>
      <c r="C33" s="156" t="s">
        <v>167</v>
      </c>
      <c r="D33" s="157"/>
      <c r="E33" s="158"/>
      <c r="F33" s="159">
        <v>24547</v>
      </c>
      <c r="G33" s="160"/>
      <c r="H33" s="161"/>
      <c r="I33" s="182" t="s">
        <v>159</v>
      </c>
      <c r="J33" s="157"/>
      <c r="K33" s="158"/>
      <c r="L33" s="163" t="s">
        <v>129</v>
      </c>
      <c r="M33" s="164"/>
      <c r="N33" s="165"/>
      <c r="O33" s="198" t="s">
        <v>168</v>
      </c>
      <c r="P33" s="167"/>
      <c r="Q33" s="168"/>
    </row>
    <row r="35" spans="2:17">
      <c r="B35" s="92" t="s">
        <v>166</v>
      </c>
    </row>
  </sheetData>
  <sheetProtection algorithmName="SHA-512" hashValue="BEnGi0+CUht+fGbPRLfX1dIOjuHX9GaAswKFTzKnnHC+Ak1G4Z5jqwP+KglmF3KKDse02rh0ACT4106aBk6LEA==" saltValue="FoZBv6FXsmHIexVVUgujTQ==" spinCount="100000" sheet="1" formatCells="0" formatColumns="0" formatRows="0" insertColumns="0" insertRows="0" insertHyperlinks="0" deleteColumns="0" deleteRows="0" sort="0" autoFilter="0" pivotTables="0"/>
  <mergeCells count="98">
    <mergeCell ref="I24:K24"/>
    <mergeCell ref="L24:N24"/>
    <mergeCell ref="O24:Q24"/>
    <mergeCell ref="C33:E33"/>
    <mergeCell ref="F33:H33"/>
    <mergeCell ref="I33:K33"/>
    <mergeCell ref="L33:N33"/>
    <mergeCell ref="O33:Q33"/>
    <mergeCell ref="C28:E28"/>
    <mergeCell ref="F28:H28"/>
    <mergeCell ref="I28:K28"/>
    <mergeCell ref="L28:N28"/>
    <mergeCell ref="O28:Q28"/>
    <mergeCell ref="I25:K25"/>
    <mergeCell ref="L25:N25"/>
    <mergeCell ref="O25:Q25"/>
    <mergeCell ref="I6:K7"/>
    <mergeCell ref="L6:N7"/>
    <mergeCell ref="O6:Q7"/>
    <mergeCell ref="C8:E8"/>
    <mergeCell ref="F8:H8"/>
    <mergeCell ref="I8:K8"/>
    <mergeCell ref="L8:N8"/>
    <mergeCell ref="O8:Q8"/>
    <mergeCell ref="I13:K14"/>
    <mergeCell ref="L13:N14"/>
    <mergeCell ref="O13:Q14"/>
    <mergeCell ref="C9:E9"/>
    <mergeCell ref="F9:H9"/>
    <mergeCell ref="I9:K9"/>
    <mergeCell ref="L9:N9"/>
    <mergeCell ref="O9:Q9"/>
    <mergeCell ref="I16:K16"/>
    <mergeCell ref="L16:N16"/>
    <mergeCell ref="O16:Q16"/>
    <mergeCell ref="C15:E15"/>
    <mergeCell ref="F15:H15"/>
    <mergeCell ref="I15:K15"/>
    <mergeCell ref="L15:N15"/>
    <mergeCell ref="O15:Q15"/>
    <mergeCell ref="I22:K23"/>
    <mergeCell ref="L22:N23"/>
    <mergeCell ref="O22:Q23"/>
    <mergeCell ref="C17:E17"/>
    <mergeCell ref="F17:H17"/>
    <mergeCell ref="I17:K17"/>
    <mergeCell ref="L17:N17"/>
    <mergeCell ref="O17:Q17"/>
    <mergeCell ref="C18:E18"/>
    <mergeCell ref="F18:H18"/>
    <mergeCell ref="I18:K18"/>
    <mergeCell ref="L18:N18"/>
    <mergeCell ref="O18:Q18"/>
    <mergeCell ref="B6:B7"/>
    <mergeCell ref="B13:B14"/>
    <mergeCell ref="B22:B23"/>
    <mergeCell ref="C25:E25"/>
    <mergeCell ref="F25:H25"/>
    <mergeCell ref="C22:E23"/>
    <mergeCell ref="F22:H23"/>
    <mergeCell ref="C16:E16"/>
    <mergeCell ref="F16:H16"/>
    <mergeCell ref="C13:E14"/>
    <mergeCell ref="F13:H14"/>
    <mergeCell ref="C6:E7"/>
    <mergeCell ref="F6:H7"/>
    <mergeCell ref="C24:E24"/>
    <mergeCell ref="F24:H24"/>
    <mergeCell ref="C26:E26"/>
    <mergeCell ref="F26:H26"/>
    <mergeCell ref="I26:K26"/>
    <mergeCell ref="L26:N26"/>
    <mergeCell ref="O26:Q26"/>
    <mergeCell ref="C27:E27"/>
    <mergeCell ref="F27:H27"/>
    <mergeCell ref="I27:K27"/>
    <mergeCell ref="L27:N27"/>
    <mergeCell ref="O27:Q27"/>
    <mergeCell ref="C29:E29"/>
    <mergeCell ref="F29:H29"/>
    <mergeCell ref="I29:K29"/>
    <mergeCell ref="L29:N29"/>
    <mergeCell ref="O29:Q29"/>
    <mergeCell ref="C30:E30"/>
    <mergeCell ref="F30:H30"/>
    <mergeCell ref="I30:K30"/>
    <mergeCell ref="L30:N30"/>
    <mergeCell ref="O30:Q30"/>
    <mergeCell ref="C31:E31"/>
    <mergeCell ref="F31:H31"/>
    <mergeCell ref="I31:K31"/>
    <mergeCell ref="L31:N31"/>
    <mergeCell ref="O31:Q31"/>
    <mergeCell ref="C32:E32"/>
    <mergeCell ref="F32:H32"/>
    <mergeCell ref="I32:K32"/>
    <mergeCell ref="L32:N32"/>
    <mergeCell ref="O32:Q32"/>
  </mergeCells>
  <phoneticPr fontId="38" type="noConversion"/>
  <hyperlinks>
    <hyperlink ref="B2" location="'Spis treści'!A1" tooltip="Powrót do spisu treści" display="Powrót do spisu treści"/>
  </hyperlink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17CE83BE-B48F-4BDB-83D3-A679029B8C6A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3</vt:i4>
      </vt:variant>
    </vt:vector>
  </HeadingPairs>
  <TitlesOfParts>
    <vt:vector size="12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2019-10-31T07:24:31Z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b2e4301d-0633-4794-a0fa-ed84b2176b46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