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updateLinks="never" defaultThemeVersion="124226"/>
  <bookViews>
    <workbookView xWindow="240" yWindow="105" windowWidth="14805" windowHeight="8010" tabRatio="819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3">'1. Liczba deklaracji'!$A$1:$I$37</definedName>
    <definedName name="_xlnm.Print_Area" localSheetId="2">'Nota metodyczna'!$A$1:$B$83</definedName>
    <definedName name="_xlnm.Print_Area" localSheetId="1">'Spis treści'!$A$1:$E$25</definedName>
    <definedName name="_xlnm.Print_Area" localSheetId="0">'Strona tytułowa'!$A$1:$C$60</definedName>
  </definedNames>
  <calcPr calcId="145621"/>
</workbook>
</file>

<file path=xl/calcChain.xml><?xml version="1.0" encoding="utf-8"?>
<calcChain xmlns="http://schemas.openxmlformats.org/spreadsheetml/2006/main">
  <c r="E34" i="15" l="1"/>
  <c r="J29" i="16"/>
  <c r="I29" i="16"/>
  <c r="H29" i="16"/>
  <c r="G29" i="16"/>
  <c r="F29" i="16"/>
  <c r="E29" i="16"/>
  <c r="D29" i="16"/>
  <c r="C29" i="16"/>
  <c r="B29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D34" i="15" l="1"/>
  <c r="F24" i="15"/>
  <c r="E24" i="15"/>
  <c r="D24" i="15"/>
  <c r="C24" i="15"/>
  <c r="B24" i="15"/>
  <c r="F23" i="15"/>
  <c r="E23" i="15"/>
  <c r="D23" i="15"/>
  <c r="C23" i="15"/>
  <c r="F22" i="15"/>
  <c r="E22" i="15"/>
  <c r="D22" i="15"/>
  <c r="C22" i="15"/>
  <c r="F33" i="15"/>
  <c r="E33" i="15"/>
  <c r="D33" i="15"/>
</calcChain>
</file>

<file path=xl/sharedStrings.xml><?xml version="1.0" encoding="utf-8"?>
<sst xmlns="http://schemas.openxmlformats.org/spreadsheetml/2006/main" count="278" uniqueCount="120">
  <si>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</si>
  <si>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</si>
  <si>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</si>
  <si>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</si>
  <si>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</si>
  <si>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</si>
  <si>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</si>
  <si>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</si>
  <si>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</si>
  <si>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</si>
  <si>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</si>
  <si>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</si>
  <si>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</si>
  <si>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</si>
  <si>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</si>
  <si>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</si>
  <si>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</si>
  <si>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</si>
  <si>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Tabela 1. Liczba deklaracji złożonych za poszczególne kwartały</t>
  </si>
  <si>
    <t>Rysunek 1. Liczba deklaracji złożonych za poszczególne kwartały z linią trendu.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</si>
  <si>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</si>
  <si>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</si>
  <si>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</si>
  <si>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</si>
  <si>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</si>
  <si>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</si>
  <si>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</si>
  <si>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</si>
  <si>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</si>
  <si>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</si>
  <si>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</si>
  <si>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</si>
  <si>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</si>
  <si>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</si>
  <si>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</si>
  <si>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</si>
  <si>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</si>
  <si>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</si>
  <si>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</si>
  <si>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</si>
  <si>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</si>
  <si>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</si>
  <si>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</si>
  <si>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</si>
  <si>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</si>
  <si>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1. REJSCLUB.PL Zbigniew Kąkol</t>
  </si>
  <si>
    <t>2. Biuro Turystyczno – Usługowe GROMADA GORZÓW Reneusz Wachol</t>
  </si>
  <si>
    <t>3. MARTIN Przedsiębiorstwo Turystyczne Beata Tyczyńska Paweł Tyczyński sp. j.</t>
  </si>
  <si>
    <t>830 000 PLN</t>
  </si>
  <si>
    <t xml:space="preserve">1. Biuro Turystyczno-Usługowe "GRO-TOUR" W. T. Piotrkiewicz Spółka jawna </t>
  </si>
  <si>
    <t>28 000 EUR</t>
  </si>
  <si>
    <t>lipiec 2017</t>
  </si>
  <si>
    <t>2. Centrum Szkoleniowo-Konsultacyjne Logos Wiesław Scheller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</si>
  <si>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</si>
  <si>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</si>
  <si>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</si>
  <si>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</si>
  <si>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</si>
  <si>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</si>
  <si>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</si>
  <si>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</si>
  <si>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Tabela 5.2. Niewypłacalności w 2018 roku</t>
  </si>
  <si>
    <t>Tabela 5.1. Niewypłacalności w 2017 roku</t>
  </si>
  <si>
    <t>pomorskie</t>
  </si>
  <si>
    <t>kujawsko-pomorskie</t>
  </si>
  <si>
    <t>lubuskie</t>
  </si>
  <si>
    <t>wielkopolskie</t>
  </si>
  <si>
    <t>III kwartał 2018 r.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</si>
  <si>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</si>
  <si>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</si>
  <si>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</si>
  <si>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</si>
  <si>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</si>
  <si>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</si>
  <si>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</si>
  <si>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</si>
  <si>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</si>
  <si>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</si>
  <si>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</si>
  <si>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</si>
  <si>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</si>
  <si>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</si>
  <si>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</si>
  <si>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4. Przedstawione zestawienia przygotowane zostały według stanu bazy na dzień 19.10.2018 r.</t>
  </si>
  <si>
    <t>1 200 000 PLN</t>
  </si>
  <si>
    <t>dolnośląskie</t>
  </si>
  <si>
    <t>wrzesień 2018</t>
  </si>
  <si>
    <t>Q2 2018</t>
  </si>
  <si>
    <t>klienci: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</si>
  <si>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</si>
  <si>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</si>
  <si>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</si>
  <si>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</si>
  <si>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</si>
  <si>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</si>
  <si>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</si>
  <si>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</si>
  <si>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</si>
  <si>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</si>
  <si>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</si>
  <si>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</si>
  <si>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</si>
  <si>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</si>
  <si>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</si>
  <si>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</si>
  <si>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</si>
  <si>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</si>
  <si>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</si>
  <si>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</si>
  <si>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</si>
  <si>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</si>
  <si>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</si>
  <si>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</si>
  <si>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</si>
  <si>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</si>
  <si>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</si>
  <si>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Rysunek 4.1. Łączna liczba umów w podziale na miesiące</t>
  </si>
  <si>
    <t>Rysunek 4.2. Średnia liczba Podróżnych przypadająca na jedną umowę w podziale na miesiące</t>
  </si>
  <si>
    <t xml:space="preserve">4. Millennium Travel International Sp. z o.o. </t>
  </si>
  <si>
    <t>Tabela 4.1. Łączna liczba umów w podziale na miesiące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</si>
</sst>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z_ł_-;\-* #,##0\ _z_ł_-;_-* &quot;-&quot;??\ _z_ł_-;_-@_-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</borders>
  <cellStyleXfs count="22">
    <xf numFmtId="0" fontId="0" fillId="0" borderId="0"/>
    <xf numFmtId="0" fontId="9" fillId="0" borderId="0"/>
    <xf numFmtId="0" fontId="14" fillId="0" borderId="0"/>
    <xf numFmtId="0" fontId="16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6" fillId="0" borderId="0"/>
    <xf numFmtId="164" fontId="27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71">
    <xf numFmtId="0" fontId="0" fillId="0" borderId="0" xfId="0"/>
    <xf numFmtId="0" fontId="9" fillId="2" borderId="0" xfId="1" applyFill="1"/>
    <xf numFmtId="0" fontId="9" fillId="3" borderId="0" xfId="1" applyFill="1"/>
    <xf numFmtId="0" fontId="12" fillId="2" borderId="0" xfId="2" applyFont="1" applyFill="1"/>
    <xf numFmtId="0" fontId="14" fillId="2" borderId="0" xfId="2" applyFill="1"/>
    <xf numFmtId="0" fontId="15" fillId="3" borderId="0" xfId="2" applyFont="1" applyFill="1"/>
    <xf numFmtId="0" fontId="17" fillId="2" borderId="0" xfId="2" applyFont="1" applyFill="1"/>
    <xf numFmtId="0" fontId="16" fillId="2" borderId="0" xfId="3" applyFill="1" applyAlignment="1" applyProtection="1"/>
    <xf numFmtId="0" fontId="9" fillId="0" borderId="0" xfId="1"/>
    <xf numFmtId="0" fontId="13" fillId="2" borderId="0" xfId="1" applyFont="1" applyFill="1"/>
    <xf numFmtId="0" fontId="20" fillId="4" borderId="10" xfId="1" applyFont="1" applyFill="1" applyBorder="1" applyAlignment="1">
      <alignment horizontal="left" vertical="center"/>
    </xf>
    <xf numFmtId="0" fontId="9" fillId="7" borderId="0" xfId="1" applyFill="1"/>
    <xf numFmtId="0" fontId="9" fillId="7" borderId="0" xfId="1" applyFill="1" applyBorder="1"/>
    <xf numFmtId="0" fontId="12" fillId="7" borderId="0" xfId="1" applyFont="1" applyFill="1" applyBorder="1" applyAlignment="1">
      <alignment horizontal="center" wrapText="1"/>
    </xf>
    <xf numFmtId="0" fontId="13" fillId="7" borderId="0" xfId="1" applyFont="1" applyFill="1" applyBorder="1" applyAlignment="1">
      <alignment horizontal="center"/>
    </xf>
    <xf numFmtId="0" fontId="9" fillId="0" borderId="0" xfId="1" applyFill="1" applyBorder="1"/>
    <xf numFmtId="0" fontId="24" fillId="2" borderId="0" xfId="2" applyFont="1" applyFill="1"/>
    <xf numFmtId="0" fontId="25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8" fillId="0" borderId="0" xfId="1" applyFont="1"/>
    <xf numFmtId="0" fontId="7" fillId="0" borderId="0" xfId="1" applyFont="1"/>
    <xf numFmtId="0" fontId="28" fillId="0" borderId="0" xfId="0" applyFont="1"/>
    <xf numFmtId="165" fontId="21" fillId="8" borderId="23" xfId="8" applyNumberFormat="1" applyFont="1" applyFill="1" applyBorder="1" applyAlignment="1">
      <alignment horizontal="center"/>
    </xf>
    <xf numFmtId="0" fontId="0" fillId="0" borderId="0" xfId="0"/>
    <xf numFmtId="0" fontId="16" fillId="2" borderId="0" xfId="3" applyFill="1" applyAlignment="1" applyProtection="1"/>
    <xf numFmtId="0" fontId="5" fillId="0" borderId="0" xfId="9"/>
    <xf numFmtId="0" fontId="13" fillId="2" borderId="0" xfId="9" applyFont="1" applyFill="1"/>
    <xf numFmtId="0" fontId="11" fillId="0" borderId="0" xfId="9" applyFont="1" applyFill="1" applyBorder="1"/>
    <xf numFmtId="0" fontId="20" fillId="0" borderId="0" xfId="9" applyFont="1" applyFill="1" applyBorder="1" applyAlignment="1">
      <alignment vertical="center"/>
    </xf>
    <xf numFmtId="9" fontId="11" fillId="0" borderId="0" xfId="9" applyNumberFormat="1" applyFont="1" applyFill="1" applyBorder="1"/>
    <xf numFmtId="0" fontId="11" fillId="0" borderId="0" xfId="9" applyFont="1"/>
    <xf numFmtId="165" fontId="21" fillId="5" borderId="23" xfId="8" applyNumberFormat="1" applyFont="1" applyFill="1" applyBorder="1" applyAlignment="1">
      <alignment horizontal="center"/>
    </xf>
    <xf numFmtId="9" fontId="11" fillId="0" borderId="0" xfId="10" applyFont="1" applyFill="1" applyBorder="1"/>
    <xf numFmtId="0" fontId="21" fillId="0" borderId="0" xfId="9" applyFont="1"/>
    <xf numFmtId="3" fontId="10" fillId="5" borderId="6" xfId="9" applyNumberFormat="1" applyFont="1" applyFill="1" applyBorder="1" applyAlignment="1">
      <alignment horizontal="center" vertical="center" wrapText="1"/>
    </xf>
    <xf numFmtId="0" fontId="20" fillId="4" borderId="28" xfId="9" applyFont="1" applyFill="1" applyBorder="1" applyAlignment="1">
      <alignment horizontal="center" vertical="center"/>
    </xf>
    <xf numFmtId="3" fontId="10" fillId="5" borderId="17" xfId="9" applyNumberFormat="1" applyFont="1" applyFill="1" applyBorder="1" applyAlignment="1">
      <alignment horizontal="center" vertical="center" wrapText="1"/>
    </xf>
    <xf numFmtId="9" fontId="21" fillId="0" borderId="0" xfId="9" applyNumberFormat="1" applyFont="1" applyFill="1" applyBorder="1"/>
    <xf numFmtId="9" fontId="21" fillId="0" borderId="0" xfId="10" applyFont="1" applyFill="1" applyBorder="1"/>
    <xf numFmtId="0" fontId="20" fillId="4" borderId="29" xfId="9" applyFont="1" applyFill="1" applyBorder="1" applyAlignment="1">
      <alignment horizontal="center" vertical="center"/>
    </xf>
    <xf numFmtId="0" fontId="11" fillId="2" borderId="0" xfId="9" applyFont="1" applyFill="1"/>
    <xf numFmtId="9" fontId="11" fillId="2" borderId="0" xfId="9" applyNumberFormat="1" applyFont="1" applyFill="1" applyBorder="1"/>
    <xf numFmtId="9" fontId="11" fillId="2" borderId="0" xfId="10" applyFont="1" applyFill="1" applyBorder="1"/>
    <xf numFmtId="0" fontId="21" fillId="0" borderId="0" xfId="9" applyFont="1" applyFill="1" applyBorder="1"/>
    <xf numFmtId="0" fontId="13" fillId="2" borderId="0" xfId="12" applyFont="1" applyFill="1"/>
    <xf numFmtId="0" fontId="20" fillId="4" borderId="30" xfId="12" applyFont="1" applyFill="1" applyBorder="1" applyAlignment="1">
      <alignment horizontal="center" vertical="center"/>
    </xf>
    <xf numFmtId="165" fontId="21" fillId="5" borderId="31" xfId="8" applyNumberFormat="1" applyFont="1" applyFill="1" applyBorder="1" applyAlignment="1">
      <alignment horizontal="center"/>
    </xf>
    <xf numFmtId="165" fontId="21" fillId="8" borderId="9" xfId="8" applyNumberFormat="1" applyFont="1" applyFill="1" applyBorder="1" applyAlignment="1">
      <alignment horizontal="center"/>
    </xf>
    <xf numFmtId="165" fontId="21" fillId="8" borderId="32" xfId="8" applyNumberFormat="1" applyFont="1" applyFill="1" applyBorder="1" applyAlignment="1">
      <alignment horizontal="center"/>
    </xf>
    <xf numFmtId="0" fontId="20" fillId="4" borderId="33" xfId="12" applyFont="1" applyFill="1" applyBorder="1" applyAlignment="1">
      <alignment horizontal="center" vertical="center"/>
    </xf>
    <xf numFmtId="165" fontId="21" fillId="5" borderId="34" xfId="8" applyNumberFormat="1" applyFont="1" applyFill="1" applyBorder="1" applyAlignment="1">
      <alignment horizontal="center"/>
    </xf>
    <xf numFmtId="165" fontId="21" fillId="8" borderId="35" xfId="8" applyNumberFormat="1" applyFont="1" applyFill="1" applyBorder="1" applyAlignment="1">
      <alignment horizontal="center"/>
    </xf>
    <xf numFmtId="165" fontId="21" fillId="5" borderId="36" xfId="8" applyNumberFormat="1" applyFont="1" applyFill="1" applyBorder="1" applyAlignment="1">
      <alignment horizontal="center"/>
    </xf>
    <xf numFmtId="165" fontId="21" fillId="5" borderId="37" xfId="8" applyNumberFormat="1" applyFont="1" applyFill="1" applyBorder="1" applyAlignment="1">
      <alignment horizontal="center"/>
    </xf>
    <xf numFmtId="165" fontId="21" fillId="8" borderId="37" xfId="8" applyNumberFormat="1" applyFont="1" applyFill="1" applyBorder="1" applyAlignment="1">
      <alignment horizontal="center"/>
    </xf>
    <xf numFmtId="165" fontId="21" fillId="8" borderId="38" xfId="8" applyNumberFormat="1" applyFont="1" applyFill="1" applyBorder="1" applyAlignment="1">
      <alignment horizontal="center"/>
    </xf>
    <xf numFmtId="0" fontId="29" fillId="0" borderId="0" xfId="0" applyFont="1"/>
    <xf numFmtId="0" fontId="20" fillId="4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0" fontId="0" fillId="0" borderId="0" xfId="0" applyFont="1"/>
    <xf numFmtId="0" fontId="2" fillId="0" borderId="0" xfId="1" applyFont="1"/>
    <xf numFmtId="165" fontId="0" fillId="9" borderId="16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41" xfId="5" applyNumberFormat="1" applyFont="1" applyFill="1" applyBorder="1" applyAlignment="1">
      <alignment horizontal="center"/>
    </xf>
    <xf numFmtId="165" fontId="0" fillId="9" borderId="41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40" xfId="5" applyNumberFormat="1" applyFont="1" applyFill="1" applyBorder="1" applyAlignment="1">
      <alignment horizontal="center"/>
    </xf>
    <xf numFmtId="165" fontId="0" fillId="5" borderId="40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5" borderId="42" xfId="5" applyNumberFormat="1" applyFont="1" applyFill="1" applyBorder="1" applyAlignment="1">
      <alignment horizontal="center"/>
    </xf>
    <xf numFmtId="0" fontId="11" fillId="0" borderId="0" xfId="1" applyFont="1"/>
    <xf numFmtId="165" fontId="0" fillId="2" borderId="46" xfId="5" applyNumberFormat="1" applyFont="1" applyFill="1" applyBorder="1" applyAlignment="1">
      <alignment horizontal="center"/>
    </xf>
    <xf numFmtId="165" fontId="0" fillId="5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5" borderId="47" xfId="5" applyNumberFormat="1" applyFont="1" applyFill="1" applyBorder="1" applyAlignment="1">
      <alignment horizontal="center"/>
    </xf>
    <xf numFmtId="165" fontId="0" fillId="6" borderId="48" xfId="5" applyNumberFormat="1" applyFont="1" applyFill="1" applyBorder="1" applyAlignment="1">
      <alignment horizontal="center"/>
    </xf>
    <xf numFmtId="165" fontId="0" fillId="9" borderId="48" xfId="5" applyNumberFormat="1" applyFont="1" applyFill="1" applyBorder="1" applyAlignment="1">
      <alignment horizontal="center"/>
    </xf>
    <xf numFmtId="165" fontId="0" fillId="6" borderId="47" xfId="5" applyNumberFormat="1" applyFont="1" applyFill="1" applyBorder="1" applyAlignment="1">
      <alignment horizontal="center"/>
    </xf>
    <xf numFmtId="165" fontId="0" fillId="9" borderId="47" xfId="5" applyNumberFormat="1" applyFont="1" applyFill="1" applyBorder="1" applyAlignment="1">
      <alignment horizontal="center"/>
    </xf>
    <xf numFmtId="165" fontId="0" fillId="6" borderId="49" xfId="5" applyNumberFormat="1" applyFont="1" applyFill="1" applyBorder="1" applyAlignment="1">
      <alignment horizontal="center"/>
    </xf>
    <xf numFmtId="165" fontId="0" fillId="9" borderId="49" xfId="5" applyNumberFormat="1" applyFont="1" applyFill="1" applyBorder="1" applyAlignment="1">
      <alignment horizontal="center"/>
    </xf>
    <xf numFmtId="0" fontId="21" fillId="0" borderId="0" xfId="1" applyFont="1"/>
    <xf numFmtId="0" fontId="20" fillId="4" borderId="1" xfId="1" applyFont="1" applyFill="1" applyBorder="1" applyAlignment="1">
      <alignment horizontal="center" vertical="center"/>
    </xf>
    <xf numFmtId="3" fontId="10" fillId="5" borderId="6" xfId="18" applyNumberFormat="1" applyFont="1" applyFill="1" applyBorder="1" applyAlignment="1">
      <alignment horizontal="center" vertical="center" wrapText="1"/>
    </xf>
    <xf numFmtId="3" fontId="10" fillId="5" borderId="17" xfId="18" applyNumberFormat="1" applyFont="1" applyFill="1" applyBorder="1" applyAlignment="1">
      <alignment horizontal="center" vertical="center" wrapText="1"/>
    </xf>
    <xf numFmtId="0" fontId="0" fillId="0" borderId="0" xfId="0"/>
    <xf numFmtId="0" fontId="28" fillId="0" borderId="0" xfId="0" applyFont="1"/>
    <xf numFmtId="3" fontId="10" fillId="5" borderId="17" xfId="18" applyNumberFormat="1" applyFont="1" applyFill="1" applyBorder="1" applyAlignment="1">
      <alignment horizontal="center" vertical="center" wrapText="1"/>
    </xf>
    <xf numFmtId="0" fontId="1" fillId="2" borderId="0" xfId="21" applyFill="1"/>
    <xf numFmtId="0" fontId="18" fillId="2" borderId="0" xfId="21" applyFont="1" applyFill="1"/>
    <xf numFmtId="0" fontId="19" fillId="2" borderId="0" xfId="21" applyFont="1" applyFill="1" applyAlignment="1">
      <alignment vertical="center" wrapText="1"/>
    </xf>
    <xf numFmtId="0" fontId="22" fillId="2" borderId="0" xfId="21" applyFont="1" applyFill="1" applyAlignment="1">
      <alignment vertical="center" wrapText="1"/>
    </xf>
    <xf numFmtId="0" fontId="19" fillId="2" borderId="0" xfId="21" quotePrefix="1" applyFont="1" applyFill="1" applyAlignment="1">
      <alignment horizontal="left" vertical="center" wrapText="1"/>
    </xf>
    <xf numFmtId="0" fontId="19" fillId="2" borderId="0" xfId="21" quotePrefix="1" applyFont="1" applyFill="1" applyAlignment="1">
      <alignment vertical="center" wrapText="1"/>
    </xf>
    <xf numFmtId="0" fontId="30" fillId="0" borderId="0" xfId="21" quotePrefix="1" applyFont="1" applyAlignment="1">
      <alignment horizontal="left" vertical="center" wrapText="1"/>
    </xf>
    <xf numFmtId="0" fontId="19" fillId="0" borderId="0" xfId="21" applyFont="1" applyFill="1" applyAlignment="1">
      <alignment vertical="center" wrapText="1"/>
    </xf>
    <xf numFmtId="0" fontId="28" fillId="0" borderId="0" xfId="1" applyFont="1"/>
    <xf numFmtId="165" fontId="0" fillId="2" borderId="51" xfId="5" applyNumberFormat="1" applyFont="1" applyFill="1" applyBorder="1" applyAlignment="1">
      <alignment horizontal="center"/>
    </xf>
    <xf numFmtId="165" fontId="0" fillId="2" borderId="52" xfId="5" applyNumberFormat="1" applyFont="1" applyFill="1" applyBorder="1" applyAlignment="1">
      <alignment horizontal="center"/>
    </xf>
    <xf numFmtId="165" fontId="0" fillId="6" borderId="53" xfId="5" applyNumberFormat="1" applyFont="1" applyFill="1" applyBorder="1" applyAlignment="1">
      <alignment horizontal="center"/>
    </xf>
    <xf numFmtId="165" fontId="0" fillId="6" borderId="52" xfId="5" applyNumberFormat="1" applyFont="1" applyFill="1" applyBorder="1" applyAlignment="1">
      <alignment horizontal="center"/>
    </xf>
    <xf numFmtId="165" fontId="0" fillId="6" borderId="54" xfId="5" applyNumberFormat="1" applyFont="1" applyFill="1" applyBorder="1" applyAlignment="1">
      <alignment horizontal="center"/>
    </xf>
    <xf numFmtId="0" fontId="26" fillId="4" borderId="9" xfId="1" applyFont="1" applyFill="1" applyBorder="1" applyAlignment="1">
      <alignment vertical="center" textRotation="90"/>
    </xf>
    <xf numFmtId="0" fontId="26" fillId="4" borderId="11" xfId="1" applyFont="1" applyFill="1" applyBorder="1" applyAlignment="1">
      <alignment vertical="center" textRotation="90"/>
    </xf>
    <xf numFmtId="0" fontId="26" fillId="4" borderId="12" xfId="1" applyFont="1" applyFill="1" applyBorder="1" applyAlignment="1">
      <alignment vertical="center" textRotation="90"/>
    </xf>
    <xf numFmtId="0" fontId="20" fillId="4" borderId="24" xfId="9" applyFont="1" applyFill="1" applyBorder="1" applyAlignment="1">
      <alignment horizontal="center" vertical="center"/>
    </xf>
    <xf numFmtId="0" fontId="20" fillId="4" borderId="26" xfId="9" applyFont="1" applyFill="1" applyBorder="1" applyAlignment="1">
      <alignment horizontal="center" vertical="center"/>
    </xf>
    <xf numFmtId="0" fontId="20" fillId="4" borderId="1" xfId="9" applyFont="1" applyFill="1" applyBorder="1" applyAlignment="1">
      <alignment horizontal="center" vertical="center"/>
    </xf>
    <xf numFmtId="0" fontId="20" fillId="4" borderId="3" xfId="9" applyFont="1" applyFill="1" applyBorder="1" applyAlignment="1">
      <alignment horizontal="center" vertical="center"/>
    </xf>
    <xf numFmtId="0" fontId="20" fillId="4" borderId="25" xfId="9" applyFont="1" applyFill="1" applyBorder="1" applyAlignment="1">
      <alignment horizontal="center" vertical="center"/>
    </xf>
    <xf numFmtId="0" fontId="20" fillId="4" borderId="27" xfId="9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4" borderId="43" xfId="1" applyFont="1" applyFill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textRotation="90"/>
    </xf>
    <xf numFmtId="0" fontId="26" fillId="4" borderId="11" xfId="1" applyFont="1" applyFill="1" applyBorder="1" applyAlignment="1">
      <alignment horizontal="center" vertical="center" textRotation="90"/>
    </xf>
    <xf numFmtId="0" fontId="26" fillId="4" borderId="9" xfId="1" applyFont="1" applyFill="1" applyBorder="1" applyAlignment="1">
      <alignment horizontal="center" textRotation="90"/>
    </xf>
    <xf numFmtId="0" fontId="26" fillId="4" borderId="11" xfId="1" applyFont="1" applyFill="1" applyBorder="1" applyAlignment="1">
      <alignment horizontal="center" textRotation="90"/>
    </xf>
    <xf numFmtId="0" fontId="26" fillId="4" borderId="12" xfId="1" applyFont="1" applyFill="1" applyBorder="1" applyAlignment="1">
      <alignment horizontal="center" textRotation="90"/>
    </xf>
    <xf numFmtId="0" fontId="26" fillId="4" borderId="50" xfId="1" applyFont="1" applyFill="1" applyBorder="1" applyAlignment="1">
      <alignment horizontal="center" vertical="center" textRotation="90"/>
    </xf>
    <xf numFmtId="0" fontId="26" fillId="4" borderId="12" xfId="1" applyFont="1" applyFill="1" applyBorder="1" applyAlignment="1">
      <alignment horizontal="center" vertical="center" textRotation="90"/>
    </xf>
    <xf numFmtId="0" fontId="20" fillId="4" borderId="2" xfId="1" applyFont="1" applyFill="1" applyBorder="1" applyAlignment="1">
      <alignment horizontal="center" vertical="center"/>
    </xf>
    <xf numFmtId="0" fontId="20" fillId="4" borderId="44" xfId="1" applyFont="1" applyFill="1" applyBorder="1" applyAlignment="1">
      <alignment horizontal="center" vertical="center"/>
    </xf>
    <xf numFmtId="0" fontId="20" fillId="4" borderId="11" xfId="1" applyFont="1" applyFill="1" applyBorder="1" applyAlignment="1">
      <alignment horizontal="center" vertical="center"/>
    </xf>
    <xf numFmtId="0" fontId="20" fillId="4" borderId="45" xfId="1" applyFont="1" applyFill="1" applyBorder="1" applyAlignment="1">
      <alignment horizontal="center" vertical="center"/>
    </xf>
    <xf numFmtId="0" fontId="20" fillId="4" borderId="20" xfId="12" applyFont="1" applyFill="1" applyBorder="1" applyAlignment="1">
      <alignment horizontal="center" vertical="center"/>
    </xf>
    <xf numFmtId="0" fontId="20" fillId="4" borderId="22" xfId="12" applyFont="1" applyFill="1" applyBorder="1" applyAlignment="1">
      <alignment horizontal="center" vertical="center"/>
    </xf>
    <xf numFmtId="0" fontId="20" fillId="4" borderId="18" xfId="12" applyFont="1" applyFill="1" applyBorder="1" applyAlignment="1">
      <alignment horizontal="center" vertical="center"/>
    </xf>
    <xf numFmtId="0" fontId="20" fillId="4" borderId="21" xfId="12" applyFont="1" applyFill="1" applyBorder="1" applyAlignment="1">
      <alignment horizontal="center" vertical="center"/>
    </xf>
    <xf numFmtId="0" fontId="20" fillId="4" borderId="19" xfId="12" applyFont="1" applyFill="1" applyBorder="1" applyAlignment="1">
      <alignment horizontal="center" vertical="center"/>
    </xf>
    <xf numFmtId="0" fontId="20" fillId="4" borderId="12" xfId="12" applyFont="1" applyFill="1" applyBorder="1" applyAlignment="1">
      <alignment horizontal="center" vertical="center"/>
    </xf>
    <xf numFmtId="3" fontId="1" fillId="5" borderId="6" xfId="9" applyNumberFormat="1" applyFont="1" applyFill="1" applyBorder="1" applyAlignment="1">
      <alignment horizontal="center" vertical="center" wrapText="1"/>
    </xf>
    <xf numFmtId="3" fontId="5" fillId="5" borderId="7" xfId="9" applyNumberFormat="1" applyFill="1" applyBorder="1" applyAlignment="1">
      <alignment horizontal="center" vertical="center" wrapText="1"/>
    </xf>
    <xf numFmtId="3" fontId="5" fillId="5" borderId="8" xfId="9" applyNumberForma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5" fillId="8" borderId="7" xfId="9" applyNumberFormat="1" applyFill="1" applyBorder="1" applyAlignment="1">
      <alignment horizontal="center" vertical="center" wrapText="1"/>
    </xf>
    <xf numFmtId="3" fontId="5" fillId="8" borderId="8" xfId="9" applyNumberForma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49" fontId="5" fillId="5" borderId="7" xfId="9" applyNumberFormat="1" applyFont="1" applyFill="1" applyBorder="1" applyAlignment="1">
      <alignment horizontal="center" vertical="center" wrapText="1"/>
    </xf>
    <xf numFmtId="49" fontId="5" fillId="5" borderId="8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0" fontId="20" fillId="4" borderId="0" xfId="9" applyFont="1" applyFill="1" applyBorder="1" applyAlignment="1">
      <alignment horizontal="center" vertical="center"/>
    </xf>
    <xf numFmtId="0" fontId="20" fillId="4" borderId="2" xfId="9" applyFont="1" applyFill="1" applyBorder="1" applyAlignment="1">
      <alignment horizontal="center" vertical="center"/>
    </xf>
    <xf numFmtId="0" fontId="20" fillId="4" borderId="4" xfId="9" applyFont="1" applyFill="1" applyBorder="1" applyAlignment="1">
      <alignment horizontal="center" vertical="center"/>
    </xf>
    <xf numFmtId="0" fontId="20" fillId="4" borderId="5" xfId="9" applyFont="1" applyFill="1" applyBorder="1" applyAlignment="1">
      <alignment horizontal="center" vertical="center"/>
    </xf>
    <xf numFmtId="0" fontId="20" fillId="4" borderId="1" xfId="9" applyFont="1" applyFill="1" applyBorder="1" applyAlignment="1">
      <alignment horizontal="center" vertical="center" wrapText="1"/>
    </xf>
    <xf numFmtId="0" fontId="20" fillId="4" borderId="0" xfId="9" applyFont="1" applyFill="1" applyBorder="1" applyAlignment="1">
      <alignment horizontal="center" vertical="center" wrapText="1"/>
    </xf>
    <xf numFmtId="0" fontId="20" fillId="4" borderId="2" xfId="9" applyFont="1" applyFill="1" applyBorder="1" applyAlignment="1">
      <alignment horizontal="center" vertical="center" wrapText="1"/>
    </xf>
    <xf numFmtId="0" fontId="20" fillId="4" borderId="3" xfId="9" applyFont="1" applyFill="1" applyBorder="1" applyAlignment="1">
      <alignment horizontal="center" vertical="center" wrapText="1"/>
    </xf>
    <xf numFmtId="0" fontId="20" fillId="4" borderId="4" xfId="9" applyFont="1" applyFill="1" applyBorder="1" applyAlignment="1">
      <alignment horizontal="center" vertical="center" wrapText="1"/>
    </xf>
    <xf numFmtId="0" fontId="20" fillId="4" borderId="5" xfId="9" applyFont="1" applyFill="1" applyBorder="1" applyAlignment="1">
      <alignment horizontal="center" vertical="center" wrapText="1"/>
    </xf>
    <xf numFmtId="3" fontId="3" fillId="5" borderId="7" xfId="9" applyNumberFormat="1" applyFont="1" applyFill="1" applyBorder="1" applyAlignment="1">
      <alignment horizontal="center" vertical="center" wrapText="1"/>
    </xf>
    <xf numFmtId="3" fontId="3" fillId="5" borderId="8" xfId="9" applyNumberFormat="1" applyFont="1" applyFill="1" applyBorder="1" applyAlignment="1">
      <alignment horizontal="center" vertical="center" wrapText="1"/>
    </xf>
    <xf numFmtId="3" fontId="5" fillId="8" borderId="7" xfId="9" applyNumberFormat="1" applyFont="1" applyFill="1" applyBorder="1" applyAlignment="1">
      <alignment horizontal="center" vertical="center" wrapText="1"/>
    </xf>
    <xf numFmtId="3" fontId="5" fillId="8" borderId="8" xfId="9" applyNumberFormat="1" applyFont="1" applyFill="1" applyBorder="1" applyAlignment="1">
      <alignment horizontal="center" vertical="center" wrapText="1"/>
    </xf>
    <xf numFmtId="3" fontId="5" fillId="5" borderId="7" xfId="9" applyNumberFormat="1" applyFont="1" applyFill="1" applyBorder="1" applyAlignment="1">
      <alignment horizontal="center" vertical="center" wrapText="1"/>
    </xf>
    <xf numFmtId="3" fontId="5" fillId="5" borderId="8" xfId="9" applyNumberFormat="1" applyFont="1" applyFill="1" applyBorder="1" applyAlignment="1">
      <alignment horizontal="center" vertical="center" wrapText="1"/>
    </xf>
    <xf numFmtId="3" fontId="4" fillId="8" borderId="7" xfId="9" applyNumberFormat="1" applyFont="1" applyFill="1" applyBorder="1" applyAlignment="1">
      <alignment horizontal="center" vertical="center" wrapText="1"/>
    </xf>
    <xf numFmtId="3" fontId="4" fillId="8" borderId="8" xfId="9" applyNumberFormat="1" applyFont="1" applyFill="1" applyBorder="1" applyAlignment="1">
      <alignment horizontal="center" vertical="center" wrapText="1"/>
    </xf>
  </cellXfs>
  <cellStyles count="22">
    <cellStyle name="Dziesiętny 2" xfId="5"/>
    <cellStyle name="Dziesiętny 2 2" xfId="11"/>
    <cellStyle name="Dziesiętny 2 2 2" xfId="20"/>
    <cellStyle name="Dziesiętny 2 3" xfId="15"/>
    <cellStyle name="Dziesiętny 3" xfId="8"/>
    <cellStyle name="Hiperłącze" xfId="3" builtinId="8"/>
    <cellStyle name="Normalny" xfId="0" builtinId="0"/>
    <cellStyle name="Normalny 2" xfId="1"/>
    <cellStyle name="Normalny 2 2" xfId="2"/>
    <cellStyle name="Normalny 2 3" xfId="7"/>
    <cellStyle name="Normalny 2 3 2" xfId="12"/>
    <cellStyle name="Normalny 2 3 2 2" xfId="21"/>
    <cellStyle name="Normalny 2 3 3" xfId="17"/>
    <cellStyle name="Normalny 2 4" xfId="9"/>
    <cellStyle name="Normalny 2 4 2" xfId="18"/>
    <cellStyle name="Normalny 2 5" xfId="13"/>
    <cellStyle name="Normalny 3" xfId="6"/>
    <cellStyle name="Normalny 3 2" xfId="16"/>
    <cellStyle name="Procentowy 2" xfId="4"/>
    <cellStyle name="Procentowy 2 2" xfId="10"/>
    <cellStyle name="Procentowy 2 2 2" xfId="19"/>
    <cellStyle name="Procentowy 2 3" xfId="1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10991</c:v>
                </c:pt>
                <c:pt idx="1">
                  <c:v>11210</c:v>
                </c:pt>
                <c:pt idx="2">
                  <c:v>11178</c:v>
                </c:pt>
                <c:pt idx="3">
                  <c:v>10958</c:v>
                </c:pt>
              </c:numCache>
            </c:numRef>
          </c:val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deklaracji'!$C$9:$E$9</c:f>
              <c:numCache>
                <c:formatCode>#,##0</c:formatCode>
                <c:ptCount val="3"/>
                <c:pt idx="0">
                  <c:v>10819</c:v>
                </c:pt>
                <c:pt idx="1">
                  <c:v>10667</c:v>
                </c:pt>
                <c:pt idx="2">
                  <c:v>9988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106198016"/>
        <c:axId val="135638976"/>
      </c:barChart>
      <c:scatterChart>
        <c:scatterStyle val="lineMarker"/>
        <c:varyColors val="0"/>
        <c:ser>
          <c:idx val="2"/>
          <c:order val="1"/>
          <c:tx>
            <c:strRef>
              <c:f>'1. Liczba deklaracji'!$B$33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accent1">
                  <a:lumMod val="20000"/>
                  <a:lumOff val="8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deklaracji'!$C$33:$F$33</c:f>
              <c:numCache>
                <c:formatCode>0%</c:formatCode>
                <c:ptCount val="4"/>
                <c:pt idx="0">
                  <c:v>1</c:v>
                </c:pt>
                <c:pt idx="1">
                  <c:v>1.0199253935037758</c:v>
                </c:pt>
                <c:pt idx="2">
                  <c:v>0.99714540588760037</c:v>
                </c:pt>
                <c:pt idx="3">
                  <c:v>0.98031848273394162</c:v>
                </c:pt>
              </c:numCache>
            </c:numRef>
          </c:yVal>
          <c:smooth val="0"/>
        </c:ser>
        <c:ser>
          <c:idx val="3"/>
          <c:order val="3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deklaracji'!$C$34:$E$34</c:f>
              <c:numCache>
                <c:formatCode>0%</c:formatCode>
                <c:ptCount val="3"/>
                <c:pt idx="0">
                  <c:v>1</c:v>
                </c:pt>
                <c:pt idx="1">
                  <c:v>0.98595064238839081</c:v>
                </c:pt>
                <c:pt idx="2">
                  <c:v>0.93634573919565012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640128"/>
        <c:axId val="135639552"/>
      </c:scatterChart>
      <c:catAx>
        <c:axId val="106198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Okres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5638976"/>
        <c:crosses val="autoZero"/>
        <c:auto val="1"/>
        <c:lblAlgn val="ctr"/>
        <c:lblOffset val="100"/>
        <c:noMultiLvlLbl val="0"/>
      </c:catAx>
      <c:valAx>
        <c:axId val="135638976"/>
        <c:scaling>
          <c:orientation val="minMax"/>
          <c:max val="11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06198016"/>
        <c:crosses val="autoZero"/>
        <c:crossBetween val="between"/>
      </c:valAx>
      <c:valAx>
        <c:axId val="135639552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5640128"/>
        <c:crosses val="max"/>
        <c:crossBetween val="midCat"/>
      </c:valAx>
      <c:valAx>
        <c:axId val="135640128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5639552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OT'!$Q$30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'2. Umowy OT'!$R$30</c:f>
              <c:numCache>
                <c:formatCode>General</c:formatCode>
                <c:ptCount val="1"/>
                <c:pt idx="0">
                  <c:v>421049</c:v>
                </c:pt>
              </c:numCache>
            </c:numRef>
          </c:val>
        </c:ser>
        <c:ser>
          <c:idx val="1"/>
          <c:order val="1"/>
          <c:tx>
            <c:strRef>
              <c:f>'2. Umowy OT'!$Q$31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'2. Umowy OT'!$R$31</c:f>
              <c:numCache>
                <c:formatCode>General</c:formatCode>
                <c:ptCount val="1"/>
                <c:pt idx="0">
                  <c:v>18098</c:v>
                </c:pt>
              </c:numCache>
            </c:numRef>
          </c:val>
        </c:ser>
        <c:ser>
          <c:idx val="2"/>
          <c:order val="2"/>
          <c:tx>
            <c:strRef>
              <c:f>'2. Umowy OT'!$Q$32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'2. Umowy OT'!$R$32</c:f>
              <c:numCache>
                <c:formatCode>General</c:formatCode>
                <c:ptCount val="1"/>
                <c:pt idx="0">
                  <c:v>882</c:v>
                </c:pt>
              </c:numCache>
            </c:numRef>
          </c:val>
        </c:ser>
        <c:ser>
          <c:idx val="3"/>
          <c:order val="3"/>
          <c:tx>
            <c:strRef>
              <c:f>'2. Umowy OT'!$Q$33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'2. Umowy OT'!$R$33</c:f>
              <c:numCache>
                <c:formatCode>General</c:formatCode>
                <c:ptCount val="1"/>
                <c:pt idx="0">
                  <c:v>69220</c:v>
                </c:pt>
              </c:numCache>
            </c:numRef>
          </c:val>
        </c:ser>
        <c:ser>
          <c:idx val="4"/>
          <c:order val="4"/>
          <c:tx>
            <c:strRef>
              <c:f>'2. Umowy OT'!$Q$34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'2. Umowy OT'!$R$34</c:f>
              <c:numCache>
                <c:formatCode>General</c:formatCode>
                <c:ptCount val="1"/>
                <c:pt idx="0">
                  <c:v>4510</c:v>
                </c:pt>
              </c:numCache>
            </c:numRef>
          </c:val>
        </c:ser>
        <c:ser>
          <c:idx val="5"/>
          <c:order val="5"/>
          <c:tx>
            <c:strRef>
              <c:f>'2. Umowy OT'!$Q$35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'2. Umowy OT'!$R$35</c:f>
              <c:numCache>
                <c:formatCode>General</c:formatCode>
                <c:ptCount val="1"/>
                <c:pt idx="0">
                  <c:v>219946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9544448"/>
        <c:axId val="135642432"/>
      </c:barChart>
      <c:catAx>
        <c:axId val="109544448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5642432"/>
        <c:crosses val="autoZero"/>
        <c:auto val="1"/>
        <c:lblAlgn val="ctr"/>
        <c:lblOffset val="100"/>
        <c:noMultiLvlLbl val="0"/>
      </c:catAx>
      <c:valAx>
        <c:axId val="135642432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09544448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OT'!$F$28:$K$28</c:f>
              <c:numCache>
                <c:formatCode>General</c:formatCode>
                <c:ptCount val="6"/>
                <c:pt idx="0">
                  <c:v>174063</c:v>
                </c:pt>
                <c:pt idx="1">
                  <c:v>215960</c:v>
                </c:pt>
                <c:pt idx="2">
                  <c:v>307369</c:v>
                </c:pt>
                <c:pt idx="3">
                  <c:v>209620</c:v>
                </c:pt>
                <c:pt idx="4">
                  <c:v>259500</c:v>
                </c:pt>
                <c:pt idx="5">
                  <c:v>279164</c:v>
                </c:pt>
              </c:numCache>
            </c:numRef>
          </c:val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OT'!$F$29:$K$29</c:f>
              <c:numCache>
                <c:formatCode>General</c:formatCode>
                <c:ptCount val="6"/>
                <c:pt idx="0">
                  <c:v>18084</c:v>
                </c:pt>
                <c:pt idx="1">
                  <c:v>13982</c:v>
                </c:pt>
                <c:pt idx="2">
                  <c:v>15075</c:v>
                </c:pt>
                <c:pt idx="3">
                  <c:v>20984</c:v>
                </c:pt>
                <c:pt idx="4">
                  <c:v>26625</c:v>
                </c:pt>
                <c:pt idx="5">
                  <c:v>19231</c:v>
                </c:pt>
              </c:numCache>
            </c:numRef>
          </c:val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OT'!$F$30:$K$30</c:f>
              <c:numCache>
                <c:formatCode>General</c:formatCode>
                <c:ptCount val="6"/>
                <c:pt idx="0">
                  <c:v>100050</c:v>
                </c:pt>
                <c:pt idx="1">
                  <c:v>88480</c:v>
                </c:pt>
                <c:pt idx="2">
                  <c:v>83469</c:v>
                </c:pt>
                <c:pt idx="3">
                  <c:v>67212</c:v>
                </c:pt>
                <c:pt idx="4">
                  <c:v>101511</c:v>
                </c:pt>
                <c:pt idx="5">
                  <c:v>87259</c:v>
                </c:pt>
              </c:numCache>
            </c:numRef>
          </c:val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OT'!$F$31:$K$31</c:f>
              <c:numCache>
                <c:formatCode>General</c:formatCode>
                <c:ptCount val="6"/>
                <c:pt idx="0">
                  <c:v>230257</c:v>
                </c:pt>
                <c:pt idx="1">
                  <c:v>314047</c:v>
                </c:pt>
                <c:pt idx="2">
                  <c:v>309762</c:v>
                </c:pt>
                <c:pt idx="3">
                  <c:v>233780</c:v>
                </c:pt>
                <c:pt idx="4">
                  <c:v>276717</c:v>
                </c:pt>
                <c:pt idx="5">
                  <c:v>343756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547008"/>
        <c:axId val="152385728"/>
      </c:barChart>
      <c:catAx>
        <c:axId val="109547008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52385728"/>
        <c:crosses val="autoZero"/>
        <c:auto val="1"/>
        <c:lblAlgn val="ctr"/>
        <c:lblOffset val="100"/>
        <c:noMultiLvlLbl val="0"/>
      </c:catAx>
      <c:valAx>
        <c:axId val="152385728"/>
        <c:scaling>
          <c:orientation val="minMax"/>
          <c:max val="35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09547008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OT'!$Q$30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'3. Podróżni OT'!$R$30</c:f>
              <c:numCache>
                <c:formatCode>General</c:formatCode>
                <c:ptCount val="1"/>
                <c:pt idx="0">
                  <c:v>1067060</c:v>
                </c:pt>
              </c:numCache>
            </c:numRef>
          </c:val>
        </c:ser>
        <c:ser>
          <c:idx val="1"/>
          <c:order val="1"/>
          <c:tx>
            <c:strRef>
              <c:f>'3. Podróżni OT'!$Q$31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'3. Podróżni OT'!$R$31</c:f>
              <c:numCache>
                <c:formatCode>General</c:formatCode>
                <c:ptCount val="1"/>
                <c:pt idx="0">
                  <c:v>40857</c:v>
                </c:pt>
              </c:numCache>
            </c:numRef>
          </c:val>
        </c:ser>
        <c:ser>
          <c:idx val="2"/>
          <c:order val="2"/>
          <c:tx>
            <c:strRef>
              <c:f>'3. Podróżni OT'!$Q$32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'3. Podróżni OT'!$R$32</c:f>
              <c:numCache>
                <c:formatCode>General</c:formatCode>
                <c:ptCount val="1"/>
                <c:pt idx="0">
                  <c:v>1980</c:v>
                </c:pt>
              </c:numCache>
            </c:numRef>
          </c:val>
        </c:ser>
        <c:ser>
          <c:idx val="3"/>
          <c:order val="3"/>
          <c:tx>
            <c:strRef>
              <c:f>'3. Podróżni OT'!$Q$33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'3. Podróżni OT'!$R$33</c:f>
              <c:numCache>
                <c:formatCode>General</c:formatCode>
                <c:ptCount val="1"/>
                <c:pt idx="0">
                  <c:v>173101</c:v>
                </c:pt>
              </c:numCache>
            </c:numRef>
          </c:val>
        </c:ser>
        <c:ser>
          <c:idx val="4"/>
          <c:order val="4"/>
          <c:tx>
            <c:strRef>
              <c:f>'3. Podróżni OT'!$Q$34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'3. Podróżni OT'!$R$34</c:f>
              <c:numCache>
                <c:formatCode>General</c:formatCode>
                <c:ptCount val="1"/>
                <c:pt idx="0">
                  <c:v>12682</c:v>
                </c:pt>
              </c:numCache>
            </c:numRef>
          </c:val>
        </c:ser>
        <c:ser>
          <c:idx val="5"/>
          <c:order val="5"/>
          <c:tx>
            <c:strRef>
              <c:f>'3. Podróżni OT'!$Q$35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OT'!$R$29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'3. Podróżni OT'!$R$35</c:f>
              <c:numCache>
                <c:formatCode>General</c:formatCode>
                <c:ptCount val="1"/>
                <c:pt idx="0">
                  <c:v>693503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554688"/>
        <c:axId val="152699456"/>
      </c:barChart>
      <c:catAx>
        <c:axId val="109554688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52699456"/>
        <c:crosses val="autoZero"/>
        <c:auto val="1"/>
        <c:lblAlgn val="ctr"/>
        <c:lblOffset val="100"/>
        <c:noMultiLvlLbl val="0"/>
      </c:catAx>
      <c:valAx>
        <c:axId val="152699456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09554688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General</c:formatCode>
                <c:ptCount val="6"/>
                <c:pt idx="0">
                  <c:v>482512</c:v>
                </c:pt>
                <c:pt idx="1">
                  <c:v>565403</c:v>
                </c:pt>
                <c:pt idx="2">
                  <c:v>781733</c:v>
                </c:pt>
                <c:pt idx="3">
                  <c:v>575328</c:v>
                </c:pt>
                <c:pt idx="4">
                  <c:v>718550</c:v>
                </c:pt>
                <c:pt idx="5">
                  <c:v>766847</c:v>
                </c:pt>
              </c:numCache>
            </c:numRef>
          </c:val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General</c:formatCode>
                <c:ptCount val="6"/>
                <c:pt idx="0">
                  <c:v>39779</c:v>
                </c:pt>
                <c:pt idx="1">
                  <c:v>32068</c:v>
                </c:pt>
                <c:pt idx="2">
                  <c:v>36564</c:v>
                </c:pt>
                <c:pt idx="3">
                  <c:v>50414</c:v>
                </c:pt>
                <c:pt idx="4">
                  <c:v>59143</c:v>
                </c:pt>
                <c:pt idx="5">
                  <c:v>45432</c:v>
                </c:pt>
              </c:numCache>
            </c:numRef>
          </c:val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General</c:formatCode>
                <c:ptCount val="6"/>
                <c:pt idx="0">
                  <c:v>242399</c:v>
                </c:pt>
                <c:pt idx="1">
                  <c:v>215189</c:v>
                </c:pt>
                <c:pt idx="2">
                  <c:v>198556</c:v>
                </c:pt>
                <c:pt idx="3">
                  <c:v>185709</c:v>
                </c:pt>
                <c:pt idx="4">
                  <c:v>261753</c:v>
                </c:pt>
                <c:pt idx="5">
                  <c:v>221694</c:v>
                </c:pt>
              </c:numCache>
            </c:numRef>
          </c:val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General</c:formatCode>
                <c:ptCount val="6"/>
                <c:pt idx="0">
                  <c:v>831473</c:v>
                </c:pt>
                <c:pt idx="1">
                  <c:v>1179973</c:v>
                </c:pt>
                <c:pt idx="2">
                  <c:v>864292</c:v>
                </c:pt>
                <c:pt idx="3">
                  <c:v>806076</c:v>
                </c:pt>
                <c:pt idx="4">
                  <c:v>924593</c:v>
                </c:pt>
                <c:pt idx="5">
                  <c:v>1245413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493760"/>
        <c:axId val="152702912"/>
      </c:barChart>
      <c:catAx>
        <c:axId val="1174937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52702912"/>
        <c:crosses val="autoZero"/>
        <c:auto val="1"/>
        <c:lblAlgn val="ctr"/>
        <c:lblOffset val="100"/>
        <c:noMultiLvlLbl val="0"/>
      </c:catAx>
      <c:valAx>
        <c:axId val="152702912"/>
        <c:scaling>
          <c:orientation val="minMax"/>
          <c:max val="13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17493760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PUNPUT'!$F$27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PUNPUT'!$F$28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PUNPUT'!$F$27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PUNPUT'!$F$29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PUNPUT'!$F$27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PUNPUT'!$F$30</c:f>
              <c:numCache>
                <c:formatCode>General</c:formatCode>
                <c:ptCount val="1"/>
                <c:pt idx="0">
                  <c:v>415</c:v>
                </c:pt>
              </c:numCache>
            </c:numRef>
          </c:val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PUNPUT'!$F$27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PUNPUT'!$F$31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cat>
            <c:strRef>
              <c:f>'4. Umowy i Podróżni PUNPUT'!$F$27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PUNPUT'!$F$32</c:f>
              <c:numCache>
                <c:formatCode>General</c:formatCode>
                <c:ptCount val="1"/>
                <c:pt idx="0">
                  <c:v>269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52771072"/>
        <c:axId val="152705216"/>
      </c:barChart>
      <c:catAx>
        <c:axId val="152771072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52705216"/>
        <c:crosses val="autoZero"/>
        <c:auto val="1"/>
        <c:lblAlgn val="ctr"/>
        <c:lblOffset val="100"/>
        <c:noMultiLvlLbl val="0"/>
      </c:catAx>
      <c:valAx>
        <c:axId val="15270521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52771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PUNPUT'!$Q$28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PUNPUT'!$R$28</c:f>
              <c:numCache>
                <c:formatCode>General</c:formatCode>
                <c:ptCount val="1"/>
                <c:pt idx="0">
                  <c:v>124</c:v>
                </c:pt>
              </c:numCache>
            </c:numRef>
          </c:val>
        </c:ser>
        <c:ser>
          <c:idx val="1"/>
          <c:order val="1"/>
          <c:tx>
            <c:strRef>
              <c:f>'4. Umowy i Podróżni PUNPUT'!$Q$29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PUNPUT'!$R$29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'4. Umowy i Podróżni PUNPUT'!$Q$30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PUNPUT'!$R$30</c:f>
              <c:numCache>
                <c:formatCode>General</c:formatCode>
                <c:ptCount val="1"/>
                <c:pt idx="0">
                  <c:v>839</c:v>
                </c:pt>
              </c:numCache>
            </c:numRef>
          </c:val>
        </c:ser>
        <c:ser>
          <c:idx val="3"/>
          <c:order val="3"/>
          <c:tx>
            <c:strRef>
              <c:f>'4. Umowy i Podróżni PUNPUT'!$Q$31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PUNPUT'!$R$31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</c:ser>
        <c:ser>
          <c:idx val="4"/>
          <c:order val="4"/>
          <c:tx>
            <c:strRef>
              <c:f>'4. Umowy i Podróżni PUNPUT'!$Q$32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</c:f>
              <c:strCache>
                <c:ptCount val="1"/>
                <c:pt idx="0">
                  <c:v>Q3 2018</c:v>
                </c:pt>
              </c:strCache>
            </c:strRef>
          </c:cat>
          <c:val>
            <c:numRef>
              <c:f>'4. Umowy i Podróżni PUNPUT'!$R$32</c:f>
              <c:numCache>
                <c:formatCode>General</c:formatCode>
                <c:ptCount val="1"/>
                <c:pt idx="0">
                  <c:v>925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643264"/>
        <c:axId val="74874176"/>
      </c:barChart>
      <c:catAx>
        <c:axId val="157643264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74874176"/>
        <c:crosses val="autoZero"/>
        <c:auto val="1"/>
        <c:lblAlgn val="ctr"/>
        <c:lblOffset val="100"/>
        <c:noMultiLvlLbl val="0"/>
      </c:catAx>
      <c:valAx>
        <c:axId val="748741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57643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sz="800"/>
                      <a:t>17</a:t>
                    </a:r>
                    <a:r>
                      <a:rPr lang="pl-PL" sz="800"/>
                      <a:t>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sz="800"/>
                      <a:t>21</a:t>
                    </a:r>
                    <a:r>
                      <a:rPr lang="pl-PL" sz="800"/>
                      <a:t>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 sz="800"/>
                      <a:t>27</a:t>
                    </a:r>
                    <a:r>
                      <a:rPr lang="pl-PL" sz="800"/>
                      <a:t>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pl-PL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pl-PL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pl-PL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numFmt formatCode="General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miesiąc'!$B$24:$M$24</c:f>
              <c:numCache>
                <c:formatCode>General</c:formatCode>
                <c:ptCount val="12"/>
                <c:pt idx="0">
                  <c:v>156370</c:v>
                </c:pt>
                <c:pt idx="1">
                  <c:v>166230</c:v>
                </c:pt>
                <c:pt idx="2">
                  <c:v>199866</c:v>
                </c:pt>
                <c:pt idx="3">
                  <c:v>175035</c:v>
                </c:pt>
                <c:pt idx="4">
                  <c:v>213970</c:v>
                </c:pt>
                <c:pt idx="5">
                  <c:v>243967</c:v>
                </c:pt>
                <c:pt idx="6">
                  <c:v>273477</c:v>
                </c:pt>
                <c:pt idx="7">
                  <c:v>249867</c:v>
                </c:pt>
                <c:pt idx="8">
                  <c:v>192800</c:v>
                </c:pt>
                <c:pt idx="9">
                  <c:v>196915</c:v>
                </c:pt>
                <c:pt idx="10">
                  <c:v>177371</c:v>
                </c:pt>
                <c:pt idx="11">
                  <c:v>157436</c:v>
                </c:pt>
              </c:numCache>
            </c:numRef>
          </c:val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miesiąc'!$C$9:$K$9</c:f>
              <c:numCache>
                <c:formatCode>_-* #,##0\ _z_ł_-;\-* #,##0\ _z_ł_-;_-* "-"??\ _z_ł_-;_-@_-</c:formatCode>
                <c:ptCount val="9"/>
                <c:pt idx="0">
                  <c:v>237342</c:v>
                </c:pt>
                <c:pt idx="1">
                  <c:v>205108</c:v>
                </c:pt>
                <c:pt idx="2">
                  <c:v>223251</c:v>
                </c:pt>
                <c:pt idx="3">
                  <c:v>239730</c:v>
                </c:pt>
                <c:pt idx="4">
                  <c:v>245668</c:v>
                </c:pt>
                <c:pt idx="5">
                  <c:v>268376</c:v>
                </c:pt>
                <c:pt idx="6">
                  <c:v>275555</c:v>
                </c:pt>
                <c:pt idx="7">
                  <c:v>249165</c:v>
                </c:pt>
                <c:pt idx="8">
                  <c:v>209933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872256"/>
        <c:axId val="205015296"/>
      </c:barChart>
      <c:catAx>
        <c:axId val="1878722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5015296"/>
        <c:crosses val="autoZero"/>
        <c:auto val="1"/>
        <c:lblAlgn val="ctr"/>
        <c:lblOffset val="100"/>
        <c:noMultiLvlLbl val="0"/>
      </c:catAx>
      <c:valAx>
        <c:axId val="205015296"/>
        <c:scaling>
          <c:orientation val="minMax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87872256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miesiąc'!$B$28:$M$28</c:f>
              <c:numCache>
                <c:formatCode>General</c:formatCode>
                <c:ptCount val="12"/>
                <c:pt idx="0">
                  <c:v>2.8646863209055446</c:v>
                </c:pt>
                <c:pt idx="1">
                  <c:v>2.8815616916320761</c:v>
                </c:pt>
                <c:pt idx="2">
                  <c:v>3.3482933565488877</c:v>
                </c:pt>
                <c:pt idx="3">
                  <c:v>3.1532264975576312</c:v>
                </c:pt>
                <c:pt idx="4">
                  <c:v>3.3319484039818668</c:v>
                </c:pt>
                <c:pt idx="5">
                  <c:v>2.9830714809789849</c:v>
                </c:pt>
                <c:pt idx="6">
                  <c:v>2.4494637574640645</c:v>
                </c:pt>
                <c:pt idx="7">
                  <c:v>2.533403770806069</c:v>
                </c:pt>
                <c:pt idx="8">
                  <c:v>2.9992686721991699</c:v>
                </c:pt>
                <c:pt idx="9">
                  <c:v>3.1531828453901429</c:v>
                </c:pt>
                <c:pt idx="10">
                  <c:v>3.0115802470527875</c:v>
                </c:pt>
                <c:pt idx="11">
                  <c:v>2.9373904316674713</c:v>
                </c:pt>
              </c:numCache>
            </c:numRef>
          </c:val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miesiąc'!$B$29:$M$29</c:f>
              <c:numCache>
                <c:formatCode>General</c:formatCode>
                <c:ptCount val="12"/>
                <c:pt idx="0">
                  <c:v>2.7699859274801764</c:v>
                </c:pt>
                <c:pt idx="1">
                  <c:v>2.9336495894845642</c:v>
                </c:pt>
                <c:pt idx="2">
                  <c:v>3.157387872842675</c:v>
                </c:pt>
                <c:pt idx="3">
                  <c:v>2.9608893338338964</c:v>
                </c:pt>
                <c:pt idx="4">
                  <c:v>3.1720054300926455</c:v>
                </c:pt>
                <c:pt idx="5">
                  <c:v>2.9447938712850625</c:v>
                </c:pt>
                <c:pt idx="6">
                  <c:v>2.5592567726951061</c:v>
                </c:pt>
                <c:pt idx="7">
                  <c:v>2.6213272329580799</c:v>
                </c:pt>
                <c:pt idx="8">
                  <c:v>3.0037678687962348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874816"/>
        <c:axId val="205019328"/>
      </c:barChart>
      <c:catAx>
        <c:axId val="1878748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5019328"/>
        <c:crosses val="autoZero"/>
        <c:auto val="1"/>
        <c:lblAlgn val="ctr"/>
        <c:lblOffset val="100"/>
        <c:noMultiLvlLbl val="0"/>
      </c:catAx>
      <c:valAx>
        <c:axId val="205019328"/>
        <c:scaling>
          <c:orientation val="minMax"/>
          <c:max val="3.5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87874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30691</xdr:rowOff>
    </xdr:from>
    <xdr:to>
      <xdr:col>7</xdr:col>
      <xdr:colOff>232834</xdr:colOff>
      <xdr:row>37</xdr:row>
      <xdr:rowOff>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31756</xdr:colOff>
      <xdr:row>19</xdr:row>
      <xdr:rowOff>42333</xdr:rowOff>
    </xdr:from>
    <xdr:to>
      <xdr:col>18</xdr:col>
      <xdr:colOff>306918</xdr:colOff>
      <xdr:row>41</xdr:row>
      <xdr:rowOff>42332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12</xdr:col>
      <xdr:colOff>95250</xdr:colOff>
      <xdr:row>41</xdr:row>
      <xdr:rowOff>42333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28581</xdr:colOff>
      <xdr:row>19</xdr:row>
      <xdr:rowOff>21167</xdr:rowOff>
    </xdr:from>
    <xdr:to>
      <xdr:col>18</xdr:col>
      <xdr:colOff>1</xdr:colOff>
      <xdr:row>41</xdr:row>
      <xdr:rowOff>42334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603248</xdr:colOff>
      <xdr:row>19</xdr:row>
      <xdr:rowOff>21166</xdr:rowOff>
    </xdr:from>
    <xdr:to>
      <xdr:col>12</xdr:col>
      <xdr:colOff>52917</xdr:colOff>
      <xdr:row>41</xdr:row>
      <xdr:rowOff>21167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603255</xdr:colOff>
      <xdr:row>19</xdr:row>
      <xdr:rowOff>92072</xdr:rowOff>
    </xdr:from>
    <xdr:to>
      <xdr:col>6</xdr:col>
      <xdr:colOff>550333</xdr:colOff>
      <xdr:row>39</xdr:row>
      <xdr:rowOff>159808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10588</xdr:colOff>
      <xdr:row>18</xdr:row>
      <xdr:rowOff>176739</xdr:rowOff>
    </xdr:from>
    <xdr:to>
      <xdr:col>18</xdr:col>
      <xdr:colOff>571499</xdr:colOff>
      <xdr:row>39</xdr:row>
      <xdr:rowOff>53975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21169</xdr:colOff>
      <xdr:row>12</xdr:row>
      <xdr:rowOff>137582</xdr:rowOff>
    </xdr:from>
    <xdr:to>
      <xdr:col>10</xdr:col>
      <xdr:colOff>554002</xdr:colOff>
      <xdr:row>41</xdr:row>
      <xdr:rowOff>13082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21168</xdr:colOff>
      <xdr:row>12</xdr:row>
      <xdr:rowOff>127001</xdr:rowOff>
    </xdr:from>
    <xdr:to>
      <xdr:col>20</xdr:col>
      <xdr:colOff>321168</xdr:colOff>
      <xdr:row>41</xdr:row>
      <xdr:rowOff>2501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00"/>
  <sheetViews>
    <sheetView tabSelected="1" zoomScaleNormal="100" workbookViewId="0">
      <selection activeCell="B12" sqref="B12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67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CC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1001"/>
  <sheetViews>
    <sheetView zoomScaleNormal="100" workbookViewId="0">
      <selection activeCell="L23" sqref="L23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98</v>
      </c>
      <c r="C9" s="16"/>
      <c r="D9" s="16"/>
      <c r="E9" s="16"/>
      <c r="F9" s="16"/>
    </row>
    <row r="10" spans="1:6" s="6" customFormat="1" ht="25.5">
      <c r="A10" s="16"/>
      <c r="B10" s="17" t="s">
        <v>99</v>
      </c>
      <c r="C10" s="16"/>
      <c r="D10" s="16"/>
      <c r="E10" s="16"/>
      <c r="F10" s="16"/>
    </row>
    <row r="11" spans="1:6" s="6" customFormat="1" ht="25.5">
      <c r="A11" s="16"/>
      <c r="B11" s="17" t="s">
        <v>100</v>
      </c>
      <c r="C11" s="16"/>
      <c r="D11" s="16"/>
      <c r="E11" s="16"/>
      <c r="F11" s="16"/>
    </row>
    <row r="12" spans="1:6" s="6" customFormat="1" ht="25.5">
      <c r="A12" s="16"/>
      <c r="B12" s="17" t="s">
        <v>97</v>
      </c>
      <c r="C12" s="16"/>
      <c r="D12" s="16"/>
      <c r="E12" s="16"/>
      <c r="F12" s="16"/>
    </row>
    <row r="13" spans="1:6" s="6" customFormat="1" ht="25.5">
      <c r="A13" s="16"/>
      <c r="B13" s="17" t="s">
        <v>96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/>
    <hyperlink ref="B8" location="'1. Liczba deklaracji'!A1" tooltip="Umowy ubezpieczenia - trend" display="1. Liczba deklaracji"/>
    <hyperlink ref="B9" location="'2. Umowy OT'!A1" tooltip="Szkody - trend" display="2. Liczba umów OT"/>
    <hyperlink ref="B11" location="'4. Umowy i Podróżni PUNPUT'!A1" tooltip="Szkody - trend" display="4. Liczba umów i podróżnych PUNPUT"/>
    <hyperlink ref="B12" location="'5. Liczba umów na miesiąc'!A1" tooltip="Szkody - trend" display="5. Liczba umów w podziale na miesiące"/>
    <hyperlink ref="B13" location="'6. Niewypłacalności'!A1" tooltip="Szkody - trend" display="6. Niewypłacalności"/>
    <hyperlink ref="B10" location="'3. Podróżni OT'!A1" tooltip="Szkody - trend" display="3. Liczba podróżnych OT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16"/>
  <sheetViews>
    <sheetView zoomScale="90" zoomScaleNormal="90" workbookViewId="0">
      <selection activeCell="B13" sqref="B13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100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9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101" t="s">
        <v>101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10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101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102" t="s">
        <v>83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101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10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106" t="s">
        <v>102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103" t="s">
        <v>89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104" t="s">
        <v>90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105" t="s">
        <v>91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104" t="s">
        <v>92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10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101" t="s">
        <v>103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104" t="s">
        <v>68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104" t="s">
        <v>69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104" t="s">
        <v>79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104" t="s">
        <v>80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104" t="s">
        <v>81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104" t="s">
        <v>70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104" t="s">
        <v>71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104" t="s">
        <v>104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104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104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104" t="s">
        <v>74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104" t="s">
        <v>75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104" t="s">
        <v>82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10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103" t="s">
        <v>105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103" t="s">
        <v>106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4"/>
  <sheetViews>
    <sheetView showGridLines="0" zoomScale="90" zoomScaleNormal="90" workbookViewId="0">
      <selection activeCell="F42" sqref="F42"/>
    </sheetView>
  </sheetViews>
  <sheetFormatPr defaultRowHeight="15"/>
  <cols>
    <col min="1" max="1" width="9.140625" style="29"/>
    <col min="2" max="2" width="12.140625" style="29" customWidth="1"/>
    <col min="3" max="6" width="25.7109375" style="29" customWidth="1"/>
    <col min="7" max="7" width="9.140625" style="29" customWidth="1"/>
    <col min="8" max="16384" width="9.140625" style="29"/>
  </cols>
  <sheetData>
    <row r="2" spans="2:16">
      <c r="B2" s="28" t="s">
        <v>5</v>
      </c>
    </row>
    <row r="4" spans="2:16">
      <c r="B4" s="30" t="s">
        <v>18</v>
      </c>
    </row>
    <row r="5" spans="2:16">
      <c r="B5" s="30"/>
    </row>
    <row r="6" spans="2:16">
      <c r="C6" s="116" t="s">
        <v>54</v>
      </c>
      <c r="D6" s="118" t="s">
        <v>55</v>
      </c>
      <c r="E6" s="118" t="s">
        <v>56</v>
      </c>
      <c r="F6" s="120" t="s">
        <v>57</v>
      </c>
    </row>
    <row r="7" spans="2:16">
      <c r="C7" s="117"/>
      <c r="D7" s="119"/>
      <c r="E7" s="119"/>
      <c r="F7" s="121"/>
    </row>
    <row r="8" spans="2:16">
      <c r="B8" s="39">
        <v>2017</v>
      </c>
      <c r="C8" s="94">
        <v>10991</v>
      </c>
      <c r="D8" s="94">
        <v>11210</v>
      </c>
      <c r="E8" s="94">
        <v>11178</v>
      </c>
      <c r="F8" s="95">
        <v>10958</v>
      </c>
      <c r="G8" s="41"/>
      <c r="H8" s="42"/>
      <c r="I8" s="42"/>
      <c r="J8" s="42"/>
      <c r="K8" s="41"/>
    </row>
    <row r="9" spans="2:16">
      <c r="B9" s="43">
        <v>2018</v>
      </c>
      <c r="C9" s="98">
        <v>10819</v>
      </c>
      <c r="D9" s="38">
        <v>10667</v>
      </c>
      <c r="E9" s="38">
        <v>9988</v>
      </c>
      <c r="F9" s="40" t="s">
        <v>58</v>
      </c>
    </row>
    <row r="10" spans="2:16">
      <c r="G10" s="42"/>
    </row>
    <row r="12" spans="2:16">
      <c r="B12" s="34"/>
      <c r="C12" s="34"/>
      <c r="D12" s="34"/>
      <c r="E12" s="34"/>
      <c r="F12" s="34"/>
    </row>
    <row r="13" spans="2:16">
      <c r="B13" s="30" t="s">
        <v>19</v>
      </c>
    </row>
    <row r="16" spans="2:16">
      <c r="G16" s="37"/>
      <c r="H16" s="37"/>
      <c r="I16" s="37"/>
      <c r="J16" s="37"/>
      <c r="K16" s="37"/>
      <c r="L16" s="37"/>
      <c r="M16" s="37"/>
      <c r="N16" s="37"/>
      <c r="O16" s="37"/>
      <c r="P16" s="37"/>
    </row>
    <row r="17" spans="2:16">
      <c r="G17" s="37"/>
      <c r="H17" s="37"/>
      <c r="I17" s="47"/>
      <c r="J17" s="47"/>
      <c r="K17" s="47"/>
      <c r="L17" s="47"/>
      <c r="M17" s="47"/>
      <c r="N17" s="47"/>
      <c r="O17" s="37"/>
      <c r="P17" s="37"/>
    </row>
    <row r="18" spans="2:16">
      <c r="G18" s="37"/>
      <c r="H18" s="34"/>
      <c r="I18" s="31"/>
      <c r="J18" s="31"/>
      <c r="K18" s="31"/>
      <c r="L18" s="31"/>
      <c r="M18" s="31"/>
      <c r="N18" s="31"/>
      <c r="O18" s="34"/>
      <c r="P18" s="37"/>
    </row>
    <row r="19" spans="2:16">
      <c r="G19" s="37"/>
      <c r="H19" s="34"/>
      <c r="I19" s="31"/>
      <c r="J19" s="31"/>
      <c r="K19" s="31"/>
      <c r="L19" s="31"/>
      <c r="M19" s="31"/>
      <c r="N19" s="31"/>
      <c r="O19" s="34"/>
      <c r="P19" s="37"/>
    </row>
    <row r="20" spans="2:16">
      <c r="B20" s="32" t="s">
        <v>9</v>
      </c>
      <c r="C20" s="32" t="s">
        <v>10</v>
      </c>
      <c r="D20" s="32" t="s">
        <v>11</v>
      </c>
      <c r="E20" s="32" t="s">
        <v>12</v>
      </c>
      <c r="F20" s="32" t="s">
        <v>27</v>
      </c>
      <c r="G20" s="31"/>
      <c r="O20" s="34"/>
      <c r="P20" s="37"/>
    </row>
    <row r="21" spans="2:16">
      <c r="B21" s="31">
        <v>10981</v>
      </c>
      <c r="C21" s="31">
        <v>11174</v>
      </c>
      <c r="D21" s="31">
        <v>11123</v>
      </c>
      <c r="E21" s="31">
        <v>10900</v>
      </c>
      <c r="F21" s="31">
        <v>10670</v>
      </c>
      <c r="G21" s="31"/>
      <c r="O21" s="34"/>
      <c r="P21" s="37"/>
    </row>
    <row r="22" spans="2:16">
      <c r="B22" s="31"/>
      <c r="C22" s="31" t="str">
        <f>CONCATENATE(C20,"/",B20)</f>
        <v>Q2 2017/Q1 2017</v>
      </c>
      <c r="D22" s="31" t="str">
        <f>CONCATENATE(D20,"/",C20)</f>
        <v>Q3 2017/Q2 2017</v>
      </c>
      <c r="E22" s="31" t="str">
        <f>CONCATENATE(E20,"/",D20)</f>
        <v>Q4 2017/Q3 2017</v>
      </c>
      <c r="F22" s="31" t="str">
        <f>CONCATENATE(F20,"/",E20)</f>
        <v>Q1 2018/Q4 2017</v>
      </c>
      <c r="G22" s="31"/>
      <c r="O22" s="34"/>
      <c r="P22" s="37"/>
    </row>
    <row r="23" spans="2:16">
      <c r="B23" s="33">
        <v>1</v>
      </c>
      <c r="C23" s="36">
        <f>C21/B21</f>
        <v>1.0175758127675074</v>
      </c>
      <c r="D23" s="36">
        <f>D21/C21</f>
        <v>0.99543583318417761</v>
      </c>
      <c r="E23" s="36">
        <f>E21/D21</f>
        <v>0.97995145194641731</v>
      </c>
      <c r="F23" s="36">
        <f>F21/E21</f>
        <v>0.97889908256880731</v>
      </c>
      <c r="G23" s="31"/>
      <c r="O23" s="34"/>
      <c r="P23" s="37"/>
    </row>
    <row r="24" spans="2:16">
      <c r="B24" s="31">
        <f>B21/4*3</f>
        <v>8235.75</v>
      </c>
      <c r="C24" s="31">
        <f>C21/4*3</f>
        <v>8380.5</v>
      </c>
      <c r="D24" s="31">
        <f>D21/4*3</f>
        <v>8342.25</v>
      </c>
      <c r="E24" s="31">
        <f>E21/4*3</f>
        <v>8175</v>
      </c>
      <c r="F24" s="31">
        <f>F21/4*3</f>
        <v>8002.5</v>
      </c>
      <c r="G24" s="31"/>
      <c r="O24" s="34"/>
      <c r="P24" s="37"/>
    </row>
    <row r="25" spans="2:16">
      <c r="G25" s="37"/>
      <c r="H25" s="34"/>
      <c r="I25" s="31"/>
      <c r="J25" s="31"/>
      <c r="K25" s="31"/>
      <c r="L25" s="31"/>
      <c r="M25" s="31"/>
      <c r="N25" s="31"/>
      <c r="O25" s="34"/>
      <c r="P25" s="37"/>
    </row>
    <row r="26" spans="2:16">
      <c r="G26" s="37"/>
      <c r="H26" s="34"/>
      <c r="I26" s="31"/>
      <c r="J26" s="31"/>
      <c r="K26" s="31"/>
      <c r="L26" s="31"/>
      <c r="M26" s="31"/>
      <c r="N26" s="31"/>
      <c r="O26" s="34"/>
      <c r="P26" s="37"/>
    </row>
    <row r="27" spans="2:16">
      <c r="G27" s="37"/>
      <c r="H27" s="34"/>
      <c r="I27" s="31"/>
      <c r="J27" s="31"/>
      <c r="K27" s="31"/>
      <c r="L27" s="31"/>
      <c r="M27" s="31"/>
      <c r="N27" s="31"/>
      <c r="O27" s="34"/>
      <c r="P27" s="37"/>
    </row>
    <row r="28" spans="2:16">
      <c r="G28" s="37"/>
      <c r="H28" s="34"/>
      <c r="I28" s="31"/>
      <c r="J28" s="31"/>
      <c r="K28" s="31"/>
      <c r="L28" s="31"/>
      <c r="M28" s="31"/>
      <c r="N28" s="31"/>
      <c r="O28" s="34"/>
      <c r="P28" s="37"/>
    </row>
    <row r="29" spans="2:16">
      <c r="G29" s="37"/>
      <c r="H29" s="34"/>
      <c r="I29" s="31"/>
      <c r="J29" s="31"/>
      <c r="K29" s="31"/>
      <c r="L29" s="31"/>
      <c r="M29" s="31"/>
      <c r="N29" s="31"/>
      <c r="O29" s="34"/>
      <c r="P29" s="37"/>
    </row>
    <row r="30" spans="2:16">
      <c r="G30" s="37"/>
      <c r="H30" s="37"/>
      <c r="I30" s="47"/>
      <c r="J30" s="47"/>
      <c r="K30" s="47"/>
      <c r="L30" s="47"/>
      <c r="M30" s="47"/>
      <c r="N30" s="47"/>
      <c r="O30" s="37"/>
      <c r="P30" s="37"/>
    </row>
    <row r="31" spans="2:16"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2:16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2:6">
      <c r="B33" s="44" t="s">
        <v>59</v>
      </c>
      <c r="C33" s="45">
        <v>1</v>
      </c>
      <c r="D33" s="46">
        <f>D8/C8</f>
        <v>1.0199253935037758</v>
      </c>
      <c r="E33" s="46">
        <f>E8/D8</f>
        <v>0.99714540588760037</v>
      </c>
      <c r="F33" s="46">
        <f>F8/E8</f>
        <v>0.98031848273394162</v>
      </c>
    </row>
    <row r="34" spans="2:6">
      <c r="B34" s="44" t="s">
        <v>60</v>
      </c>
      <c r="C34" s="45">
        <v>1</v>
      </c>
      <c r="D34" s="46">
        <f>D9/C9</f>
        <v>0.98595064238839081</v>
      </c>
      <c r="E34" s="46">
        <f>E9/D9</f>
        <v>0.93634573919565012</v>
      </c>
      <c r="F34" s="44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9"/>
  <sheetViews>
    <sheetView showGridLines="0" zoomScale="90" zoomScaleNormal="90" workbookViewId="0">
      <selection activeCell="T40" sqref="T40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3">
      <c r="B2" s="28" t="s">
        <v>5</v>
      </c>
      <c r="O2" s="9" t="s">
        <v>93</v>
      </c>
    </row>
    <row r="4" spans="2:23" ht="15.75" thickBot="1">
      <c r="B4" s="9" t="s">
        <v>95</v>
      </c>
      <c r="P4" s="1"/>
      <c r="Q4" s="62" t="s">
        <v>78</v>
      </c>
    </row>
    <row r="5" spans="2:23">
      <c r="D5" s="9"/>
      <c r="O5" s="113"/>
      <c r="P5" s="10" t="s">
        <v>13</v>
      </c>
      <c r="Q5" s="18">
        <v>421049</v>
      </c>
    </row>
    <row r="6" spans="2:23">
      <c r="C6" s="1"/>
      <c r="D6" s="122" t="s">
        <v>9</v>
      </c>
      <c r="E6" s="122" t="s">
        <v>10</v>
      </c>
      <c r="F6" s="122" t="s">
        <v>11</v>
      </c>
      <c r="G6" s="122" t="s">
        <v>12</v>
      </c>
      <c r="H6" s="122" t="s">
        <v>27</v>
      </c>
      <c r="I6" s="122" t="s">
        <v>87</v>
      </c>
      <c r="O6" s="114"/>
      <c r="P6" s="10" t="s">
        <v>14</v>
      </c>
      <c r="Q6" s="19">
        <v>18098</v>
      </c>
    </row>
    <row r="7" spans="2:23" ht="15" customHeight="1" thickBot="1">
      <c r="C7" s="1"/>
      <c r="D7" s="123"/>
      <c r="E7" s="123"/>
      <c r="F7" s="123"/>
      <c r="G7" s="123"/>
      <c r="H7" s="123"/>
      <c r="I7" s="123"/>
      <c r="L7" s="27"/>
      <c r="M7" s="96"/>
      <c r="O7" s="114"/>
      <c r="P7" s="10" t="s">
        <v>15</v>
      </c>
      <c r="Q7" s="19">
        <v>882</v>
      </c>
      <c r="T7" s="27"/>
      <c r="U7" s="27"/>
      <c r="V7"/>
      <c r="W7"/>
    </row>
    <row r="8" spans="2:23">
      <c r="B8" s="126" t="s">
        <v>26</v>
      </c>
      <c r="C8" s="10" t="s">
        <v>13</v>
      </c>
      <c r="D8" s="79">
        <v>174061</v>
      </c>
      <c r="E8" s="80">
        <v>215960</v>
      </c>
      <c r="F8" s="79">
        <v>307370</v>
      </c>
      <c r="G8" s="78">
        <v>209619</v>
      </c>
      <c r="H8" s="18">
        <v>259502</v>
      </c>
      <c r="I8" s="78">
        <v>291104</v>
      </c>
      <c r="L8" s="27"/>
      <c r="M8" s="96"/>
      <c r="O8" s="114"/>
      <c r="P8" s="10" t="s">
        <v>16</v>
      </c>
      <c r="Q8" s="19">
        <v>69220</v>
      </c>
      <c r="T8" s="27"/>
      <c r="U8" s="27"/>
      <c r="V8"/>
      <c r="W8"/>
    </row>
    <row r="9" spans="2:23">
      <c r="B9" s="127"/>
      <c r="C9" s="10" t="s">
        <v>14</v>
      </c>
      <c r="D9" s="76">
        <v>18086</v>
      </c>
      <c r="E9" s="77">
        <v>13983</v>
      </c>
      <c r="F9" s="76">
        <v>15076</v>
      </c>
      <c r="G9" s="75">
        <v>20984</v>
      </c>
      <c r="H9" s="19">
        <v>26650</v>
      </c>
      <c r="I9" s="75">
        <v>19511</v>
      </c>
      <c r="L9" s="27"/>
      <c r="M9" s="96"/>
      <c r="O9" s="114"/>
      <c r="P9" s="10" t="s">
        <v>76</v>
      </c>
      <c r="Q9" s="63">
        <v>4510</v>
      </c>
      <c r="T9" s="27"/>
      <c r="U9" s="27"/>
      <c r="V9"/>
      <c r="W9"/>
    </row>
    <row r="10" spans="2:23">
      <c r="B10" s="127"/>
      <c r="C10" s="10" t="s">
        <v>15</v>
      </c>
      <c r="D10" s="76">
        <v>100051</v>
      </c>
      <c r="E10" s="77">
        <v>88483</v>
      </c>
      <c r="F10" s="76">
        <v>83472</v>
      </c>
      <c r="G10" s="75">
        <v>67173</v>
      </c>
      <c r="H10" s="19">
        <v>101793</v>
      </c>
      <c r="I10" s="75">
        <v>88367</v>
      </c>
      <c r="L10" s="27"/>
      <c r="M10" s="96"/>
      <c r="O10" s="115"/>
      <c r="P10" s="10" t="s">
        <v>77</v>
      </c>
      <c r="Q10" s="63">
        <v>219946</v>
      </c>
      <c r="T10" s="27"/>
      <c r="U10" s="27"/>
      <c r="V10"/>
      <c r="W10"/>
    </row>
    <row r="11" spans="2:23">
      <c r="B11" s="128"/>
      <c r="C11" s="10" t="s">
        <v>16</v>
      </c>
      <c r="D11" s="76">
        <v>230268</v>
      </c>
      <c r="E11" s="77">
        <v>314546</v>
      </c>
      <c r="F11" s="76">
        <v>310226</v>
      </c>
      <c r="G11" s="75">
        <v>233946</v>
      </c>
      <c r="H11" s="19">
        <v>277756</v>
      </c>
      <c r="I11" s="75">
        <v>354792</v>
      </c>
      <c r="L11" s="27"/>
      <c r="M11" s="96"/>
      <c r="O11" s="113"/>
      <c r="P11" s="10" t="s">
        <v>13</v>
      </c>
      <c r="Q11" s="20">
        <v>15056</v>
      </c>
      <c r="T11" s="27"/>
      <c r="U11" s="27"/>
      <c r="V11" s="27"/>
      <c r="W11" s="27"/>
    </row>
    <row r="12" spans="2:23">
      <c r="B12" s="124" t="s">
        <v>25</v>
      </c>
      <c r="C12" s="10" t="s">
        <v>13</v>
      </c>
      <c r="D12" s="73">
        <v>3389</v>
      </c>
      <c r="E12" s="74">
        <v>9353</v>
      </c>
      <c r="F12" s="73">
        <v>7817</v>
      </c>
      <c r="G12" s="72">
        <v>6555</v>
      </c>
      <c r="H12" s="20">
        <v>9753</v>
      </c>
      <c r="I12" s="72">
        <v>20568</v>
      </c>
      <c r="O12" s="114"/>
      <c r="P12" s="10" t="s">
        <v>14</v>
      </c>
      <c r="Q12" s="21">
        <v>1711</v>
      </c>
      <c r="T12" s="27"/>
      <c r="U12" s="27"/>
      <c r="V12" s="27"/>
      <c r="W12" s="27"/>
    </row>
    <row r="13" spans="2:23" ht="15" customHeight="1">
      <c r="B13" s="125"/>
      <c r="C13" s="10" t="s">
        <v>14</v>
      </c>
      <c r="D13" s="70">
        <v>652</v>
      </c>
      <c r="E13" s="71">
        <v>982</v>
      </c>
      <c r="F13" s="70">
        <v>1191</v>
      </c>
      <c r="G13" s="69">
        <v>1024</v>
      </c>
      <c r="H13" s="21">
        <v>1649</v>
      </c>
      <c r="I13" s="69">
        <v>1752</v>
      </c>
      <c r="O13" s="114"/>
      <c r="P13" s="10" t="s">
        <v>15</v>
      </c>
      <c r="Q13" s="21">
        <v>12</v>
      </c>
    </row>
    <row r="14" spans="2:23">
      <c r="B14" s="125"/>
      <c r="C14" s="10" t="s">
        <v>15</v>
      </c>
      <c r="D14" s="70">
        <v>2585</v>
      </c>
      <c r="E14" s="71">
        <v>7202</v>
      </c>
      <c r="F14" s="70">
        <v>5023</v>
      </c>
      <c r="G14" s="69">
        <v>1854</v>
      </c>
      <c r="H14" s="21">
        <v>3978</v>
      </c>
      <c r="I14" s="69">
        <v>8223</v>
      </c>
      <c r="O14" s="114"/>
      <c r="P14" s="10" t="s">
        <v>16</v>
      </c>
      <c r="Q14" s="21">
        <v>6140</v>
      </c>
    </row>
    <row r="15" spans="2:23" ht="15.75" thickBot="1">
      <c r="B15" s="125"/>
      <c r="C15" s="10" t="s">
        <v>16</v>
      </c>
      <c r="D15" s="67">
        <v>4128</v>
      </c>
      <c r="E15" s="68">
        <v>9783</v>
      </c>
      <c r="F15" s="67">
        <v>9922</v>
      </c>
      <c r="G15" s="66">
        <v>4020</v>
      </c>
      <c r="H15" s="22">
        <v>5102</v>
      </c>
      <c r="I15" s="66">
        <v>20816</v>
      </c>
      <c r="O15" s="114"/>
      <c r="P15" s="10" t="s">
        <v>76</v>
      </c>
      <c r="Q15" s="21">
        <v>56</v>
      </c>
    </row>
    <row r="16" spans="2:23" ht="15.75" thickBot="1">
      <c r="O16" s="115"/>
      <c r="P16" s="10" t="s">
        <v>77</v>
      </c>
      <c r="Q16" s="22">
        <v>5962</v>
      </c>
    </row>
    <row r="18" spans="2:23">
      <c r="B18" s="9" t="s">
        <v>109</v>
      </c>
      <c r="M18" s="9"/>
      <c r="O18" s="9" t="s">
        <v>94</v>
      </c>
    </row>
    <row r="19" spans="2:23">
      <c r="B19" s="9"/>
      <c r="M19" s="9"/>
    </row>
    <row r="21" spans="2:23">
      <c r="O21" s="9"/>
    </row>
    <row r="27" spans="2:23">
      <c r="F27" s="8" t="s">
        <v>9</v>
      </c>
      <c r="G27" s="8" t="s">
        <v>10</v>
      </c>
      <c r="H27" s="8" t="s">
        <v>11</v>
      </c>
      <c r="I27" s="8" t="s">
        <v>12</v>
      </c>
      <c r="J27" s="65" t="s">
        <v>27</v>
      </c>
      <c r="K27" s="65" t="s">
        <v>87</v>
      </c>
      <c r="N27" s="81"/>
      <c r="O27" s="81"/>
      <c r="P27" s="81"/>
      <c r="Q27" s="81"/>
      <c r="R27" s="81"/>
      <c r="S27" s="81"/>
      <c r="T27" s="81"/>
    </row>
    <row r="28" spans="2:23">
      <c r="C28" s="8" t="s">
        <v>17</v>
      </c>
      <c r="E28" s="8" t="s">
        <v>13</v>
      </c>
      <c r="F28" s="8">
        <v>174063</v>
      </c>
      <c r="G28" s="8">
        <v>215960</v>
      </c>
      <c r="H28" s="8">
        <v>307369</v>
      </c>
      <c r="I28" s="8">
        <v>209620</v>
      </c>
      <c r="J28" s="8">
        <v>259500</v>
      </c>
      <c r="K28" s="8">
        <v>279164</v>
      </c>
      <c r="N28" s="81"/>
      <c r="O28" s="81"/>
      <c r="P28" s="81"/>
      <c r="Q28" s="81"/>
      <c r="R28" s="81"/>
      <c r="S28" s="81"/>
      <c r="T28" s="81"/>
    </row>
    <row r="29" spans="2:23">
      <c r="E29" s="8" t="s">
        <v>14</v>
      </c>
      <c r="F29" s="8">
        <v>18084</v>
      </c>
      <c r="G29" s="8">
        <v>13982</v>
      </c>
      <c r="H29" s="8">
        <v>15075</v>
      </c>
      <c r="I29" s="8">
        <v>20984</v>
      </c>
      <c r="J29" s="8">
        <v>26625</v>
      </c>
      <c r="K29" s="8">
        <v>19231</v>
      </c>
      <c r="N29" s="81"/>
      <c r="O29" s="81"/>
      <c r="P29" s="81"/>
      <c r="Q29" s="81"/>
      <c r="R29" s="81" t="s">
        <v>78</v>
      </c>
      <c r="T29" s="81"/>
      <c r="W29" s="23"/>
    </row>
    <row r="30" spans="2:23">
      <c r="E30" s="8" t="s">
        <v>15</v>
      </c>
      <c r="F30" s="8">
        <v>100050</v>
      </c>
      <c r="G30" s="8">
        <v>88480</v>
      </c>
      <c r="H30" s="8">
        <v>83469</v>
      </c>
      <c r="I30" s="8">
        <v>67212</v>
      </c>
      <c r="J30" s="8">
        <v>101511</v>
      </c>
      <c r="K30" s="8">
        <v>87259</v>
      </c>
      <c r="N30" s="81"/>
      <c r="O30" s="81"/>
      <c r="P30" s="81" t="s">
        <v>17</v>
      </c>
      <c r="Q30" s="81" t="s">
        <v>13</v>
      </c>
      <c r="R30" s="81">
        <v>421049</v>
      </c>
      <c r="T30" s="81"/>
    </row>
    <row r="31" spans="2:23">
      <c r="E31" s="8" t="s">
        <v>16</v>
      </c>
      <c r="F31" s="8">
        <v>230257</v>
      </c>
      <c r="G31" s="8">
        <v>314047</v>
      </c>
      <c r="H31" s="8">
        <v>309762</v>
      </c>
      <c r="I31" s="8">
        <v>233780</v>
      </c>
      <c r="J31" s="8">
        <v>276717</v>
      </c>
      <c r="K31" s="8">
        <v>343756</v>
      </c>
      <c r="N31" s="81"/>
      <c r="O31" s="81"/>
      <c r="P31" s="81"/>
      <c r="Q31" s="81" t="s">
        <v>14</v>
      </c>
      <c r="R31" s="81">
        <v>18098</v>
      </c>
      <c r="T31" s="81"/>
    </row>
    <row r="32" spans="2:23">
      <c r="N32" s="81"/>
      <c r="O32" s="81"/>
      <c r="P32" s="81"/>
      <c r="Q32" s="81" t="s">
        <v>15</v>
      </c>
      <c r="R32" s="81">
        <v>882</v>
      </c>
      <c r="T32" s="81"/>
    </row>
    <row r="33" spans="14:20">
      <c r="N33" s="81"/>
      <c r="O33" s="81"/>
      <c r="P33" s="81"/>
      <c r="Q33" s="81" t="s">
        <v>16</v>
      </c>
      <c r="R33" s="81">
        <v>69220</v>
      </c>
      <c r="T33" s="81"/>
    </row>
    <row r="34" spans="14:20">
      <c r="N34" s="81"/>
      <c r="O34" s="81"/>
      <c r="P34" s="81"/>
      <c r="Q34" s="81" t="s">
        <v>76</v>
      </c>
      <c r="R34" s="81">
        <v>4510</v>
      </c>
      <c r="T34" s="81"/>
    </row>
    <row r="35" spans="14:20">
      <c r="N35" s="81"/>
      <c r="O35" s="81"/>
      <c r="P35" s="81"/>
      <c r="Q35" s="81" t="s">
        <v>77</v>
      </c>
      <c r="R35" s="81">
        <v>219946</v>
      </c>
      <c r="T35" s="81"/>
    </row>
    <row r="36" spans="14:20">
      <c r="N36" s="81"/>
      <c r="O36" s="81"/>
      <c r="P36" s="81"/>
      <c r="Q36" s="81"/>
      <c r="R36" s="81"/>
      <c r="S36" s="81"/>
      <c r="T36" s="81"/>
    </row>
    <row r="37" spans="14:20">
      <c r="N37" s="81"/>
      <c r="O37" s="81"/>
      <c r="P37" s="81"/>
      <c r="Q37" s="81"/>
      <c r="R37" s="81"/>
      <c r="S37" s="81"/>
      <c r="T37" s="81"/>
    </row>
    <row r="38" spans="14:20">
      <c r="N38" s="81"/>
      <c r="O38" s="81"/>
      <c r="P38" s="81"/>
      <c r="Q38" s="81"/>
      <c r="R38" s="81"/>
      <c r="S38" s="81"/>
      <c r="T38" s="81"/>
    </row>
    <row r="39" spans="14:20">
      <c r="N39" s="81"/>
      <c r="O39" s="81"/>
      <c r="P39" s="81"/>
      <c r="Q39" s="81"/>
      <c r="R39" s="81"/>
      <c r="S39" s="81"/>
      <c r="T39" s="81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mergeCells count="8">
    <mergeCell ref="I6:I7"/>
    <mergeCell ref="H6:H7"/>
    <mergeCell ref="G6:G7"/>
    <mergeCell ref="B12:B15"/>
    <mergeCell ref="B8:B11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0"/>
  <sheetViews>
    <sheetView showGridLines="0" zoomScale="90" zoomScaleNormal="90" workbookViewId="0">
      <selection activeCell="U45" sqref="U45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4" width="12.28515625" style="8" bestFit="1" customWidth="1"/>
    <col min="5" max="5" width="12.85546875" style="8" bestFit="1" customWidth="1"/>
    <col min="6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5">
      <c r="B2" s="28" t="s">
        <v>5</v>
      </c>
      <c r="O2" s="9" t="s">
        <v>108</v>
      </c>
    </row>
    <row r="4" spans="2:25" ht="15.75" thickBot="1">
      <c r="B4" s="9" t="s">
        <v>107</v>
      </c>
      <c r="P4" s="1"/>
      <c r="Q4" s="93" t="s">
        <v>78</v>
      </c>
    </row>
    <row r="5" spans="2:25" ht="15" customHeight="1">
      <c r="D5" s="9"/>
      <c r="O5" s="129" t="s">
        <v>26</v>
      </c>
      <c r="P5" s="10" t="s">
        <v>13</v>
      </c>
      <c r="Q5" s="18">
        <v>1067060</v>
      </c>
    </row>
    <row r="6" spans="2:25">
      <c r="C6" s="1"/>
      <c r="D6" s="131" t="s">
        <v>9</v>
      </c>
      <c r="E6" s="133" t="s">
        <v>10</v>
      </c>
      <c r="F6" s="133" t="s">
        <v>11</v>
      </c>
      <c r="G6" s="122" t="s">
        <v>12</v>
      </c>
      <c r="H6" s="133" t="s">
        <v>27</v>
      </c>
      <c r="I6" s="133" t="s">
        <v>87</v>
      </c>
      <c r="O6" s="129"/>
      <c r="P6" s="10" t="s">
        <v>14</v>
      </c>
      <c r="Q6" s="19">
        <v>40857</v>
      </c>
    </row>
    <row r="7" spans="2:25" ht="15" customHeight="1" thickBot="1">
      <c r="C7" s="1"/>
      <c r="D7" s="132"/>
      <c r="E7" s="134"/>
      <c r="F7" s="134"/>
      <c r="G7" s="123"/>
      <c r="H7" s="134"/>
      <c r="I7" s="134"/>
      <c r="O7" s="129"/>
      <c r="P7" s="10" t="s">
        <v>15</v>
      </c>
      <c r="Q7" s="19">
        <v>1980</v>
      </c>
      <c r="T7" s="96"/>
      <c r="U7" s="96"/>
      <c r="W7" s="27"/>
      <c r="X7" s="27"/>
      <c r="Y7" s="27"/>
    </row>
    <row r="8" spans="2:25">
      <c r="B8" s="126" t="s">
        <v>26</v>
      </c>
      <c r="C8" s="10" t="s">
        <v>13</v>
      </c>
      <c r="D8" s="108">
        <v>482512</v>
      </c>
      <c r="E8" s="83">
        <v>565403</v>
      </c>
      <c r="F8" s="82">
        <v>781733</v>
      </c>
      <c r="G8" s="83">
        <v>575328</v>
      </c>
      <c r="H8" s="82">
        <v>718550</v>
      </c>
      <c r="I8" s="83">
        <v>766847</v>
      </c>
      <c r="O8" s="129"/>
      <c r="P8" s="10" t="s">
        <v>16</v>
      </c>
      <c r="Q8" s="19">
        <v>173101</v>
      </c>
      <c r="T8" s="96"/>
      <c r="U8" s="96"/>
      <c r="W8" s="27"/>
      <c r="X8" s="27"/>
      <c r="Y8" s="27"/>
    </row>
    <row r="9" spans="2:25">
      <c r="B9" s="127"/>
      <c r="C9" s="10" t="s">
        <v>14</v>
      </c>
      <c r="D9" s="109">
        <v>39779</v>
      </c>
      <c r="E9" s="85">
        <v>32068</v>
      </c>
      <c r="F9" s="84">
        <v>36564</v>
      </c>
      <c r="G9" s="85">
        <v>50414</v>
      </c>
      <c r="H9" s="84">
        <v>59143</v>
      </c>
      <c r="I9" s="85">
        <v>45432</v>
      </c>
      <c r="O9" s="129"/>
      <c r="P9" s="10" t="s">
        <v>76</v>
      </c>
      <c r="Q9" s="63">
        <v>12682</v>
      </c>
      <c r="T9" s="96"/>
      <c r="U9" s="96"/>
      <c r="W9" s="27"/>
      <c r="X9" s="27"/>
      <c r="Y9" s="27"/>
    </row>
    <row r="10" spans="2:25">
      <c r="B10" s="127"/>
      <c r="C10" s="10" t="s">
        <v>15</v>
      </c>
      <c r="D10" s="109">
        <v>242399</v>
      </c>
      <c r="E10" s="85">
        <v>215189</v>
      </c>
      <c r="F10" s="84">
        <v>198556</v>
      </c>
      <c r="G10" s="85">
        <v>185709</v>
      </c>
      <c r="H10" s="84">
        <v>261753</v>
      </c>
      <c r="I10" s="85">
        <v>221694</v>
      </c>
      <c r="L10" s="96"/>
      <c r="N10" s="27"/>
      <c r="O10" s="129"/>
      <c r="P10" s="10" t="s">
        <v>77</v>
      </c>
      <c r="Q10" s="63">
        <v>693503</v>
      </c>
      <c r="T10" s="96"/>
      <c r="U10" s="96"/>
      <c r="W10" s="27"/>
      <c r="X10" s="27"/>
      <c r="Y10" s="27"/>
    </row>
    <row r="11" spans="2:25" ht="15" customHeight="1">
      <c r="B11" s="128"/>
      <c r="C11" s="10" t="s">
        <v>16</v>
      </c>
      <c r="D11" s="109">
        <v>831473</v>
      </c>
      <c r="E11" s="85">
        <v>1179973</v>
      </c>
      <c r="F11" s="84">
        <v>864292</v>
      </c>
      <c r="G11" s="85">
        <v>806076</v>
      </c>
      <c r="H11" s="84">
        <v>924593</v>
      </c>
      <c r="I11" s="85">
        <v>1245413</v>
      </c>
      <c r="L11" s="96"/>
      <c r="M11" s="27"/>
      <c r="N11" s="27"/>
      <c r="O11" s="129" t="s">
        <v>25</v>
      </c>
      <c r="P11" s="10" t="s">
        <v>13</v>
      </c>
      <c r="Q11" s="20">
        <v>37437</v>
      </c>
      <c r="T11" s="96"/>
      <c r="U11" s="96"/>
      <c r="W11" s="27"/>
      <c r="X11" s="27"/>
      <c r="Y11" s="27"/>
    </row>
    <row r="12" spans="2:25" ht="15" customHeight="1">
      <c r="B12" s="124" t="s">
        <v>25</v>
      </c>
      <c r="C12" s="10" t="s">
        <v>13</v>
      </c>
      <c r="D12" s="110">
        <v>9403</v>
      </c>
      <c r="E12" s="87">
        <v>23098</v>
      </c>
      <c r="F12" s="86">
        <v>20411</v>
      </c>
      <c r="G12" s="87">
        <v>17623</v>
      </c>
      <c r="H12" s="86">
        <v>25509</v>
      </c>
      <c r="I12" s="87">
        <v>49313</v>
      </c>
      <c r="L12" s="96"/>
      <c r="N12" s="27"/>
      <c r="O12" s="129"/>
      <c r="P12" s="10" t="s">
        <v>14</v>
      </c>
      <c r="Q12" s="21">
        <v>2930</v>
      </c>
      <c r="T12" s="96"/>
      <c r="U12" s="96"/>
      <c r="W12" s="27"/>
      <c r="X12" s="27"/>
      <c r="Y12" s="27"/>
    </row>
    <row r="13" spans="2:25" ht="15" customHeight="1">
      <c r="B13" s="125"/>
      <c r="C13" s="10" t="s">
        <v>14</v>
      </c>
      <c r="D13" s="111">
        <v>1200</v>
      </c>
      <c r="E13" s="89">
        <v>1902</v>
      </c>
      <c r="F13" s="88">
        <v>2047</v>
      </c>
      <c r="G13" s="89">
        <v>1889</v>
      </c>
      <c r="H13" s="88">
        <v>2906</v>
      </c>
      <c r="I13" s="89">
        <v>3172</v>
      </c>
      <c r="L13" s="96"/>
      <c r="M13" s="27"/>
      <c r="N13" s="27"/>
      <c r="O13" s="129"/>
      <c r="P13" s="10" t="s">
        <v>15</v>
      </c>
      <c r="Q13" s="21">
        <v>24</v>
      </c>
    </row>
    <row r="14" spans="2:25">
      <c r="B14" s="125"/>
      <c r="C14" s="10" t="s">
        <v>15</v>
      </c>
      <c r="D14" s="111">
        <v>5134</v>
      </c>
      <c r="E14" s="89">
        <v>13092</v>
      </c>
      <c r="F14" s="88">
        <v>9782</v>
      </c>
      <c r="G14" s="89">
        <v>4022</v>
      </c>
      <c r="H14" s="88">
        <v>8589</v>
      </c>
      <c r="I14" s="89">
        <v>17929</v>
      </c>
      <c r="L14" s="27"/>
      <c r="M14" s="27"/>
      <c r="N14" s="27"/>
      <c r="O14" s="129"/>
      <c r="P14" s="10" t="s">
        <v>16</v>
      </c>
      <c r="Q14" s="21">
        <v>12089</v>
      </c>
    </row>
    <row r="15" spans="2:25" ht="15.75" thickBot="1">
      <c r="B15" s="130"/>
      <c r="C15" s="10" t="s">
        <v>16</v>
      </c>
      <c r="D15" s="112">
        <v>11710</v>
      </c>
      <c r="E15" s="91">
        <v>23549</v>
      </c>
      <c r="F15" s="90">
        <v>24175</v>
      </c>
      <c r="G15" s="91">
        <v>9882</v>
      </c>
      <c r="H15" s="90">
        <v>12894</v>
      </c>
      <c r="I15" s="91">
        <v>41397</v>
      </c>
      <c r="O15" s="129"/>
      <c r="P15" s="10" t="s">
        <v>76</v>
      </c>
      <c r="Q15" s="21">
        <v>143</v>
      </c>
    </row>
    <row r="16" spans="2:25" ht="15.75" thickBot="1">
      <c r="O16" s="129"/>
      <c r="P16" s="10" t="s">
        <v>77</v>
      </c>
      <c r="Q16" s="22">
        <v>11644</v>
      </c>
    </row>
    <row r="18" spans="1:25">
      <c r="B18" s="9" t="s">
        <v>110</v>
      </c>
      <c r="O18" s="9" t="s">
        <v>111</v>
      </c>
    </row>
    <row r="19" spans="1:25">
      <c r="L19" s="81"/>
      <c r="M19" s="81"/>
      <c r="N19" s="81"/>
    </row>
    <row r="20" spans="1:25">
      <c r="L20" s="81"/>
      <c r="M20" s="81"/>
      <c r="N20" s="81"/>
    </row>
    <row r="21" spans="1:25">
      <c r="L21" s="81"/>
      <c r="M21" s="81"/>
      <c r="N21" s="92"/>
      <c r="O21" s="92"/>
    </row>
    <row r="22" spans="1:25">
      <c r="L22" s="81"/>
      <c r="M22" s="81"/>
      <c r="N22" s="81"/>
      <c r="O22" s="81"/>
    </row>
    <row r="23" spans="1:25">
      <c r="L23" s="81"/>
      <c r="M23" s="81"/>
    </row>
    <row r="24" spans="1:25">
      <c r="L24" s="81"/>
    </row>
    <row r="25" spans="1:25">
      <c r="L25" s="81"/>
      <c r="M25" s="81"/>
    </row>
    <row r="26" spans="1:25">
      <c r="E26" s="81" t="s">
        <v>88</v>
      </c>
      <c r="L26" s="81"/>
      <c r="M26" s="81"/>
    </row>
    <row r="27" spans="1:25">
      <c r="L27" s="81"/>
      <c r="M27" s="81"/>
      <c r="P27" s="81"/>
      <c r="Q27" s="81"/>
      <c r="R27" s="81"/>
      <c r="S27" s="81"/>
      <c r="T27" s="81"/>
      <c r="U27" s="81"/>
    </row>
    <row r="28" spans="1:25">
      <c r="A28" s="81"/>
      <c r="B28" s="81"/>
      <c r="C28" s="81" t="s">
        <v>9</v>
      </c>
      <c r="D28" s="81" t="s">
        <v>10</v>
      </c>
      <c r="E28" s="81" t="s">
        <v>11</v>
      </c>
      <c r="F28" s="81" t="s">
        <v>12</v>
      </c>
      <c r="G28" s="81" t="s">
        <v>27</v>
      </c>
      <c r="H28" s="81" t="s">
        <v>87</v>
      </c>
      <c r="L28" s="81"/>
      <c r="M28" s="81"/>
      <c r="P28" s="81"/>
      <c r="Q28" s="81"/>
      <c r="R28" s="81"/>
      <c r="S28" s="81"/>
      <c r="T28" s="81"/>
      <c r="U28" s="81"/>
    </row>
    <row r="29" spans="1:25">
      <c r="A29" s="81"/>
      <c r="B29" s="81" t="s">
        <v>13</v>
      </c>
      <c r="C29" s="8">
        <v>482512</v>
      </c>
      <c r="D29" s="8">
        <v>565403</v>
      </c>
      <c r="E29" s="8">
        <v>781733</v>
      </c>
      <c r="F29" s="8">
        <v>575328</v>
      </c>
      <c r="G29" s="8">
        <v>718550</v>
      </c>
      <c r="H29" s="8">
        <v>766847</v>
      </c>
      <c r="N29" s="81"/>
      <c r="O29" s="81"/>
      <c r="P29" s="81"/>
      <c r="Q29" s="81"/>
      <c r="R29" s="81" t="s">
        <v>78</v>
      </c>
      <c r="T29" s="81"/>
      <c r="U29" s="81"/>
      <c r="X29" s="23"/>
      <c r="Y29" s="24"/>
    </row>
    <row r="30" spans="1:25">
      <c r="A30" s="81"/>
      <c r="B30" s="81" t="s">
        <v>14</v>
      </c>
      <c r="C30" s="8">
        <v>39779</v>
      </c>
      <c r="D30" s="8">
        <v>32068</v>
      </c>
      <c r="E30" s="8">
        <v>36564</v>
      </c>
      <c r="F30" s="8">
        <v>50414</v>
      </c>
      <c r="G30" s="8">
        <v>59143</v>
      </c>
      <c r="H30" s="8">
        <v>45432</v>
      </c>
      <c r="N30" s="81"/>
      <c r="O30" s="81"/>
      <c r="P30" s="81" t="s">
        <v>17</v>
      </c>
      <c r="Q30" s="81" t="s">
        <v>13</v>
      </c>
      <c r="R30" s="97">
        <v>1067060</v>
      </c>
      <c r="T30" s="81"/>
      <c r="U30" s="81"/>
    </row>
    <row r="31" spans="1:25">
      <c r="A31" s="81"/>
      <c r="B31" s="81" t="s">
        <v>15</v>
      </c>
      <c r="C31" s="8">
        <v>242399</v>
      </c>
      <c r="D31" s="8">
        <v>215189</v>
      </c>
      <c r="E31" s="8">
        <v>198556</v>
      </c>
      <c r="F31" s="8">
        <v>185709</v>
      </c>
      <c r="G31" s="8">
        <v>261753</v>
      </c>
      <c r="H31" s="8">
        <v>221694</v>
      </c>
      <c r="N31" s="92"/>
      <c r="O31" s="92"/>
      <c r="P31" s="81"/>
      <c r="Q31" s="81" t="s">
        <v>14</v>
      </c>
      <c r="R31" s="97">
        <v>40857</v>
      </c>
      <c r="T31" s="81"/>
      <c r="U31" s="81"/>
    </row>
    <row r="32" spans="1:25">
      <c r="A32" s="81"/>
      <c r="B32" s="81" t="s">
        <v>16</v>
      </c>
      <c r="C32" s="8">
        <v>831473</v>
      </c>
      <c r="D32" s="8">
        <v>1179973</v>
      </c>
      <c r="E32" s="8">
        <v>864292</v>
      </c>
      <c r="F32" s="8">
        <v>806076</v>
      </c>
      <c r="G32" s="8">
        <v>924593</v>
      </c>
      <c r="H32" s="8">
        <v>1245413</v>
      </c>
      <c r="N32" s="92"/>
      <c r="O32" s="92"/>
      <c r="P32" s="81"/>
      <c r="Q32" s="81" t="s">
        <v>15</v>
      </c>
      <c r="R32" s="97">
        <v>1980</v>
      </c>
      <c r="T32" s="81"/>
      <c r="U32" s="81"/>
    </row>
    <row r="33" spans="1:21">
      <c r="A33" s="81"/>
      <c r="B33" s="81"/>
      <c r="C33" s="81"/>
      <c r="D33" s="81"/>
      <c r="E33" s="81"/>
      <c r="F33" s="81"/>
      <c r="G33" s="81"/>
      <c r="H33" s="81"/>
      <c r="P33" s="81"/>
      <c r="Q33" s="81" t="s">
        <v>16</v>
      </c>
      <c r="R33" s="107">
        <v>173101</v>
      </c>
      <c r="T33" s="81"/>
      <c r="U33" s="81"/>
    </row>
    <row r="34" spans="1:21">
      <c r="P34" s="81"/>
      <c r="Q34" s="81" t="s">
        <v>76</v>
      </c>
      <c r="R34" s="107">
        <v>12682</v>
      </c>
      <c r="T34" s="81"/>
      <c r="U34" s="81"/>
    </row>
    <row r="35" spans="1:21">
      <c r="P35" s="81"/>
      <c r="Q35" s="81" t="s">
        <v>77</v>
      </c>
      <c r="R35" s="107">
        <v>693503</v>
      </c>
      <c r="T35" s="81"/>
      <c r="U35" s="81"/>
    </row>
    <row r="36" spans="1:21">
      <c r="P36" s="81"/>
      <c r="Q36" s="81"/>
      <c r="R36" s="81"/>
      <c r="S36" s="81"/>
      <c r="T36" s="81"/>
      <c r="U36" s="81"/>
    </row>
    <row r="37" spans="1:21">
      <c r="P37" s="81"/>
      <c r="Q37" s="81"/>
      <c r="R37" s="81"/>
      <c r="S37" s="81"/>
      <c r="T37" s="81"/>
      <c r="U37" s="81"/>
    </row>
    <row r="38" spans="1:21">
      <c r="P38" s="81"/>
      <c r="Q38" s="81"/>
      <c r="R38" s="81"/>
      <c r="S38" s="81"/>
      <c r="T38" s="81"/>
      <c r="U38" s="81"/>
    </row>
    <row r="39" spans="1:21">
      <c r="P39" s="81"/>
      <c r="Q39" s="81"/>
      <c r="R39" s="81"/>
      <c r="S39" s="81"/>
      <c r="T39" s="81"/>
      <c r="U39" s="81"/>
    </row>
    <row r="40" spans="1:21">
      <c r="P40" s="81"/>
      <c r="Q40" s="81"/>
      <c r="R40" s="81"/>
      <c r="S40" s="81"/>
      <c r="T40" s="81"/>
      <c r="U40" s="81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B8:B11"/>
    <mergeCell ref="B12:B15"/>
    <mergeCell ref="D6:D7"/>
    <mergeCell ref="E6:E7"/>
    <mergeCell ref="F6:F7"/>
    <mergeCell ref="G6:G7"/>
    <mergeCell ref="H6:H7"/>
    <mergeCell ref="I6:I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5" orientation="portrait" r:id="rId1"/>
  <colBreaks count="1" manualBreakCount="1">
    <brk id="13" max="4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2"/>
  <sheetViews>
    <sheetView showGridLines="0" zoomScale="90" zoomScaleNormal="90" workbookViewId="0">
      <selection activeCell="T43" sqref="T43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3" width="12.28515625" style="8" bestFit="1" customWidth="1"/>
    <col min="14" max="18" width="13.42578125" style="8" bestFit="1" customWidth="1"/>
    <col min="19" max="19" width="12.28515625" style="8" bestFit="1" customWidth="1"/>
    <col min="20" max="20" width="13.42578125" style="8" bestFit="1" customWidth="1"/>
    <col min="21" max="21" width="12.28515625" style="8" bestFit="1" customWidth="1"/>
    <col min="22" max="22" width="13.42578125" style="8" bestFit="1" customWidth="1"/>
    <col min="23" max="16384" width="9.140625" style="8"/>
  </cols>
  <sheetData>
    <row r="2" spans="2:20">
      <c r="B2" s="28" t="s">
        <v>5</v>
      </c>
      <c r="N2" s="28"/>
    </row>
    <row r="4" spans="2:20">
      <c r="B4" s="9" t="s">
        <v>112</v>
      </c>
      <c r="N4" s="9" t="s">
        <v>114</v>
      </c>
    </row>
    <row r="5" spans="2:20">
      <c r="D5" s="9"/>
      <c r="P5" s="9"/>
    </row>
    <row r="6" spans="2:20" ht="15.75" thickBot="1">
      <c r="C6" s="1"/>
      <c r="D6" s="61" t="s">
        <v>78</v>
      </c>
      <c r="O6" s="1"/>
      <c r="P6" s="62" t="s">
        <v>78</v>
      </c>
    </row>
    <row r="7" spans="2:20" ht="15" customHeight="1">
      <c r="B7" s="124" t="s">
        <v>26</v>
      </c>
      <c r="C7" s="10" t="s">
        <v>13</v>
      </c>
      <c r="D7" s="18">
        <v>58</v>
      </c>
      <c r="G7" s="27"/>
      <c r="H7" s="27"/>
      <c r="I7" s="27"/>
      <c r="J7" s="27"/>
      <c r="K7" s="27"/>
      <c r="N7" s="124" t="s">
        <v>26</v>
      </c>
      <c r="O7" s="10" t="s">
        <v>13</v>
      </c>
      <c r="P7" s="18">
        <v>124</v>
      </c>
      <c r="S7" s="27"/>
      <c r="T7" s="27"/>
    </row>
    <row r="8" spans="2:20">
      <c r="B8" s="125"/>
      <c r="C8" s="10" t="s">
        <v>14</v>
      </c>
      <c r="D8" s="19">
        <v>0</v>
      </c>
      <c r="G8" s="27"/>
      <c r="H8" s="27"/>
      <c r="I8" s="27"/>
      <c r="J8" s="27"/>
      <c r="K8" s="27"/>
      <c r="N8" s="125"/>
      <c r="O8" s="10" t="s">
        <v>14</v>
      </c>
      <c r="P8" s="19">
        <v>0</v>
      </c>
      <c r="S8" s="27"/>
      <c r="T8" s="27"/>
    </row>
    <row r="9" spans="2:20">
      <c r="B9" s="125"/>
      <c r="C9" s="10" t="s">
        <v>15</v>
      </c>
      <c r="D9" s="19">
        <v>415</v>
      </c>
      <c r="G9" s="27"/>
      <c r="H9" s="27"/>
      <c r="I9" s="27"/>
      <c r="J9" s="27"/>
      <c r="K9" s="27"/>
      <c r="N9" s="125"/>
      <c r="O9" s="10" t="s">
        <v>15</v>
      </c>
      <c r="P9" s="19">
        <v>839</v>
      </c>
      <c r="S9" s="27"/>
      <c r="T9" s="27"/>
    </row>
    <row r="10" spans="2:20">
      <c r="B10" s="125"/>
      <c r="C10" s="10" t="s">
        <v>16</v>
      </c>
      <c r="D10" s="19">
        <v>7</v>
      </c>
      <c r="G10" s="27"/>
      <c r="H10" s="27"/>
      <c r="I10" s="27"/>
      <c r="J10" s="27"/>
      <c r="K10" s="27"/>
      <c r="N10" s="125"/>
      <c r="O10" s="10" t="s">
        <v>16</v>
      </c>
      <c r="P10" s="19">
        <v>56</v>
      </c>
      <c r="S10" s="27"/>
      <c r="T10" s="27"/>
    </row>
    <row r="11" spans="2:20">
      <c r="B11" s="125"/>
      <c r="C11" s="10" t="s">
        <v>76</v>
      </c>
      <c r="D11" s="63">
        <v>269</v>
      </c>
      <c r="G11" s="27"/>
      <c r="H11" s="27"/>
      <c r="I11" s="27"/>
      <c r="J11" s="27"/>
      <c r="K11" s="27"/>
      <c r="N11" s="125"/>
      <c r="O11" s="10" t="s">
        <v>76</v>
      </c>
      <c r="P11" s="63">
        <v>925</v>
      </c>
      <c r="S11" s="27"/>
      <c r="T11" s="27"/>
    </row>
    <row r="12" spans="2:20" ht="15" customHeight="1">
      <c r="B12" s="124" t="s">
        <v>25</v>
      </c>
      <c r="C12" s="10" t="s">
        <v>13</v>
      </c>
      <c r="D12" s="20">
        <v>0</v>
      </c>
      <c r="N12" s="124" t="s">
        <v>25</v>
      </c>
      <c r="O12" s="10" t="s">
        <v>13</v>
      </c>
      <c r="P12" s="20">
        <v>0</v>
      </c>
    </row>
    <row r="13" spans="2:20">
      <c r="B13" s="125"/>
      <c r="C13" s="10" t="s">
        <v>14</v>
      </c>
      <c r="D13" s="21">
        <v>0</v>
      </c>
      <c r="N13" s="125"/>
      <c r="O13" s="10" t="s">
        <v>14</v>
      </c>
      <c r="P13" s="21">
        <v>0</v>
      </c>
    </row>
    <row r="14" spans="2:20">
      <c r="B14" s="125"/>
      <c r="C14" s="10" t="s">
        <v>15</v>
      </c>
      <c r="D14" s="21">
        <v>2</v>
      </c>
      <c r="N14" s="125"/>
      <c r="O14" s="10" t="s">
        <v>15</v>
      </c>
      <c r="P14" s="21">
        <v>4</v>
      </c>
    </row>
    <row r="15" spans="2:20">
      <c r="B15" s="125"/>
      <c r="C15" s="10" t="s">
        <v>16</v>
      </c>
      <c r="D15" s="21">
        <v>0</v>
      </c>
      <c r="N15" s="125"/>
      <c r="O15" s="10" t="s">
        <v>16</v>
      </c>
      <c r="P15" s="21">
        <v>0</v>
      </c>
    </row>
    <row r="16" spans="2:20" ht="15.75" thickBot="1">
      <c r="B16" s="125"/>
      <c r="C16" s="10" t="s">
        <v>76</v>
      </c>
      <c r="D16" s="22">
        <v>0</v>
      </c>
      <c r="N16" s="125"/>
      <c r="O16" s="10" t="s">
        <v>76</v>
      </c>
      <c r="P16" s="22">
        <v>0</v>
      </c>
    </row>
    <row r="18" spans="2:18">
      <c r="B18" s="9" t="s">
        <v>113</v>
      </c>
      <c r="N18" s="9" t="s">
        <v>115</v>
      </c>
    </row>
    <row r="19" spans="2:18">
      <c r="B19" s="9"/>
      <c r="N19" s="9"/>
    </row>
    <row r="27" spans="2:18">
      <c r="F27" s="8" t="s">
        <v>78</v>
      </c>
      <c r="J27" s="23"/>
      <c r="K27" s="24"/>
      <c r="R27" s="8" t="s">
        <v>78</v>
      </c>
    </row>
    <row r="28" spans="2:18">
      <c r="C28" s="8" t="s">
        <v>17</v>
      </c>
      <c r="E28" s="8" t="s">
        <v>13</v>
      </c>
      <c r="F28" s="8">
        <v>58</v>
      </c>
      <c r="O28" s="8" t="s">
        <v>17</v>
      </c>
      <c r="Q28" s="8" t="s">
        <v>13</v>
      </c>
      <c r="R28" s="8">
        <v>124</v>
      </c>
    </row>
    <row r="29" spans="2:18">
      <c r="E29" s="8" t="s">
        <v>14</v>
      </c>
      <c r="F29" s="8">
        <v>0</v>
      </c>
      <c r="Q29" s="8" t="s">
        <v>14</v>
      </c>
      <c r="R29" s="8">
        <v>0</v>
      </c>
    </row>
    <row r="30" spans="2:18">
      <c r="E30" s="8" t="s">
        <v>15</v>
      </c>
      <c r="F30" s="8">
        <v>415</v>
      </c>
      <c r="Q30" s="8" t="s">
        <v>15</v>
      </c>
      <c r="R30" s="8">
        <v>839</v>
      </c>
    </row>
    <row r="31" spans="2:18">
      <c r="E31" s="8" t="s">
        <v>16</v>
      </c>
      <c r="F31" s="8">
        <v>7</v>
      </c>
      <c r="Q31" s="8" t="s">
        <v>16</v>
      </c>
      <c r="R31" s="8">
        <v>56</v>
      </c>
    </row>
    <row r="32" spans="2:18">
      <c r="E32" s="8" t="s">
        <v>76</v>
      </c>
      <c r="F32" s="8">
        <v>269</v>
      </c>
      <c r="Q32" s="8" t="s">
        <v>76</v>
      </c>
      <c r="R32" s="8">
        <v>925</v>
      </c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N7:N11"/>
    <mergeCell ref="N12:N16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6" orientation="portrait" r:id="rId1"/>
  <colBreaks count="1" manualBreakCount="1">
    <brk id="13" max="3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56"/>
  <sheetViews>
    <sheetView showGridLines="0" zoomScale="90" zoomScaleNormal="90" workbookViewId="0">
      <selection activeCell="J10" sqref="J10"/>
    </sheetView>
  </sheetViews>
  <sheetFormatPr defaultRowHeight="15"/>
  <cols>
    <col min="1" max="2" width="9.140625" style="27"/>
    <col min="3" max="20" width="12.7109375" style="27" customWidth="1"/>
    <col min="21" max="16384" width="9.140625" style="27"/>
  </cols>
  <sheetData>
    <row r="2" spans="2:29">
      <c r="B2" s="28" t="s">
        <v>5</v>
      </c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</row>
    <row r="4" spans="2:29">
      <c r="B4" s="48" t="s">
        <v>119</v>
      </c>
      <c r="C4" s="48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</row>
    <row r="5" spans="2:29" ht="15.75" thickBot="1">
      <c r="C5" s="48"/>
      <c r="O5" s="96"/>
      <c r="P5" s="96"/>
      <c r="Q5" s="96"/>
      <c r="R5" s="96"/>
      <c r="S5" s="96"/>
      <c r="T5" s="96"/>
      <c r="U5" s="96"/>
      <c r="V5" s="96"/>
      <c r="W5" s="96"/>
    </row>
    <row r="6" spans="2:29">
      <c r="C6" s="137" t="s">
        <v>28</v>
      </c>
      <c r="D6" s="139" t="s">
        <v>29</v>
      </c>
      <c r="E6" s="139" t="s">
        <v>30</v>
      </c>
      <c r="F6" s="139" t="s">
        <v>31</v>
      </c>
      <c r="G6" s="139" t="s">
        <v>32</v>
      </c>
      <c r="H6" s="139" t="s">
        <v>33</v>
      </c>
      <c r="I6" s="139" t="s">
        <v>34</v>
      </c>
      <c r="J6" s="139" t="s">
        <v>35</v>
      </c>
      <c r="K6" s="139" t="s">
        <v>36</v>
      </c>
      <c r="L6" s="139" t="s">
        <v>37</v>
      </c>
      <c r="M6" s="139" t="s">
        <v>38</v>
      </c>
      <c r="N6" s="135" t="s">
        <v>39</v>
      </c>
      <c r="W6" s="96"/>
    </row>
    <row r="7" spans="2:29" ht="15.75" thickBot="1">
      <c r="C7" s="138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36"/>
      <c r="W7" s="96"/>
    </row>
    <row r="8" spans="2:29">
      <c r="B8" s="49">
        <v>2017</v>
      </c>
      <c r="C8" s="50">
        <v>156370</v>
      </c>
      <c r="D8" s="51">
        <v>166230</v>
      </c>
      <c r="E8" s="50">
        <v>199866</v>
      </c>
      <c r="F8" s="51">
        <v>175035</v>
      </c>
      <c r="G8" s="50">
        <v>213970</v>
      </c>
      <c r="H8" s="51">
        <v>243967</v>
      </c>
      <c r="I8" s="50">
        <v>273477</v>
      </c>
      <c r="J8" s="51">
        <v>249867</v>
      </c>
      <c r="K8" s="50">
        <v>192800</v>
      </c>
      <c r="L8" s="51">
        <v>196915</v>
      </c>
      <c r="M8" s="50">
        <v>177371</v>
      </c>
      <c r="N8" s="52">
        <v>157436</v>
      </c>
      <c r="W8" s="96"/>
    </row>
    <row r="9" spans="2:29" ht="15.75" thickBot="1">
      <c r="B9" s="53">
        <v>2018</v>
      </c>
      <c r="C9" s="54">
        <v>237342</v>
      </c>
      <c r="D9" s="55">
        <v>205108</v>
      </c>
      <c r="E9" s="56">
        <v>223251</v>
      </c>
      <c r="F9" s="26">
        <v>239730</v>
      </c>
      <c r="G9" s="35">
        <v>245668</v>
      </c>
      <c r="H9" s="26">
        <v>268376</v>
      </c>
      <c r="I9" s="57">
        <v>275555</v>
      </c>
      <c r="J9" s="58">
        <v>249165</v>
      </c>
      <c r="K9" s="57">
        <v>209933</v>
      </c>
      <c r="L9" s="58" t="s">
        <v>58</v>
      </c>
      <c r="M9" s="57" t="s">
        <v>58</v>
      </c>
      <c r="N9" s="59" t="s">
        <v>58</v>
      </c>
      <c r="W9" s="96"/>
      <c r="X9" s="96"/>
    </row>
    <row r="10" spans="2:29">
      <c r="W10" s="96"/>
      <c r="X10" s="96"/>
    </row>
    <row r="11" spans="2:29">
      <c r="W11" s="96"/>
      <c r="X11" s="96"/>
    </row>
    <row r="12" spans="2:29">
      <c r="B12" s="48" t="s">
        <v>116</v>
      </c>
      <c r="L12" s="48" t="s">
        <v>117</v>
      </c>
      <c r="W12" s="96"/>
      <c r="X12" s="96"/>
    </row>
    <row r="13" spans="2:29">
      <c r="W13" s="96"/>
      <c r="X13" s="96"/>
    </row>
    <row r="14" spans="2:29">
      <c r="W14" s="96"/>
      <c r="X14" s="96"/>
    </row>
    <row r="15" spans="2:29">
      <c r="W15" s="96"/>
      <c r="X15" s="96"/>
    </row>
    <row r="16" spans="2:29">
      <c r="X16" s="96"/>
    </row>
    <row r="17" spans="1:24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X17" s="96"/>
    </row>
    <row r="18" spans="1:24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X18" s="96"/>
    </row>
    <row r="19" spans="1:24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60"/>
      <c r="T19" s="60"/>
      <c r="U19" s="60"/>
      <c r="X19" s="96"/>
    </row>
    <row r="20" spans="1:2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60"/>
      <c r="T20" s="60"/>
      <c r="U20" s="60"/>
      <c r="X20" s="96"/>
    </row>
    <row r="21" spans="1:2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60"/>
      <c r="T21" s="60"/>
      <c r="U21" s="60"/>
    </row>
    <row r="22" spans="1:2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60"/>
      <c r="T22" s="60"/>
      <c r="U22" s="60"/>
    </row>
    <row r="23" spans="1:24">
      <c r="A23" s="25"/>
      <c r="B23" s="25" t="s">
        <v>28</v>
      </c>
      <c r="C23" s="25" t="s">
        <v>29</v>
      </c>
      <c r="D23" s="25" t="s">
        <v>30</v>
      </c>
      <c r="E23" s="25" t="s">
        <v>31</v>
      </c>
      <c r="F23" s="25" t="s">
        <v>32</v>
      </c>
      <c r="G23" s="25" t="s">
        <v>33</v>
      </c>
      <c r="H23" s="25" t="s">
        <v>34</v>
      </c>
      <c r="I23" s="25" t="s">
        <v>35</v>
      </c>
      <c r="J23" s="25" t="s">
        <v>36</v>
      </c>
      <c r="K23" s="25" t="s">
        <v>37</v>
      </c>
      <c r="L23" s="25" t="s">
        <v>38</v>
      </c>
      <c r="M23" s="25" t="s">
        <v>39</v>
      </c>
      <c r="N23" s="25"/>
      <c r="O23" s="25"/>
      <c r="P23" s="25"/>
      <c r="Q23" s="25"/>
      <c r="R23" s="25"/>
      <c r="S23" s="60"/>
      <c r="T23" s="60"/>
      <c r="U23" s="60"/>
    </row>
    <row r="24" spans="1:24" s="25" customFormat="1">
      <c r="B24" s="97">
        <v>156370</v>
      </c>
      <c r="C24" s="97">
        <v>166230</v>
      </c>
      <c r="D24" s="97">
        <v>199866</v>
      </c>
      <c r="E24" s="97">
        <v>175035</v>
      </c>
      <c r="F24" s="97">
        <v>213970</v>
      </c>
      <c r="G24" s="97">
        <v>243967</v>
      </c>
      <c r="H24" s="97">
        <v>273477</v>
      </c>
      <c r="I24" s="97">
        <v>249867</v>
      </c>
      <c r="J24" s="97">
        <v>192800</v>
      </c>
      <c r="K24" s="97">
        <v>196915</v>
      </c>
      <c r="L24" s="97">
        <v>177371</v>
      </c>
      <c r="M24" s="97">
        <v>157436</v>
      </c>
      <c r="S24" s="60"/>
      <c r="T24" s="60"/>
      <c r="U24" s="60"/>
    </row>
    <row r="25" spans="1:24" s="25" customFormat="1">
      <c r="B25" s="97">
        <v>237342</v>
      </c>
      <c r="C25" s="97">
        <v>205108</v>
      </c>
      <c r="D25" s="97">
        <v>223251</v>
      </c>
      <c r="E25" s="97">
        <v>239730</v>
      </c>
      <c r="F25" s="97">
        <v>245668</v>
      </c>
      <c r="G25" s="97">
        <v>268376</v>
      </c>
      <c r="H25" s="97">
        <v>275555</v>
      </c>
      <c r="I25" s="97">
        <v>249165</v>
      </c>
      <c r="J25" s="97">
        <v>209933</v>
      </c>
      <c r="K25" s="97" t="s">
        <v>58</v>
      </c>
      <c r="L25" s="97" t="s">
        <v>58</v>
      </c>
      <c r="M25" s="97" t="s">
        <v>58</v>
      </c>
      <c r="S25" s="60"/>
      <c r="T25" s="60"/>
      <c r="U25" s="60"/>
    </row>
    <row r="26" spans="1:24" s="25" customFormat="1">
      <c r="B26" s="97">
        <v>447951</v>
      </c>
      <c r="C26" s="97">
        <v>479002</v>
      </c>
      <c r="D26" s="97">
        <v>669210</v>
      </c>
      <c r="E26" s="97">
        <v>551925</v>
      </c>
      <c r="F26" s="97">
        <v>712937</v>
      </c>
      <c r="G26" s="97">
        <v>727771</v>
      </c>
      <c r="H26" s="97">
        <v>669872</v>
      </c>
      <c r="I26" s="97">
        <v>633014</v>
      </c>
      <c r="J26" s="97">
        <v>578259</v>
      </c>
      <c r="K26" s="97">
        <v>620909</v>
      </c>
      <c r="L26" s="97">
        <v>534167</v>
      </c>
      <c r="M26" s="97">
        <v>462451</v>
      </c>
      <c r="S26" s="60"/>
      <c r="T26" s="60"/>
      <c r="U26" s="60"/>
    </row>
    <row r="27" spans="1:24" s="25" customFormat="1">
      <c r="B27" s="97">
        <v>657434</v>
      </c>
      <c r="C27" s="97">
        <v>601715</v>
      </c>
      <c r="D27" s="97">
        <v>704890</v>
      </c>
      <c r="E27" s="97">
        <v>709814</v>
      </c>
      <c r="F27" s="97">
        <v>779260.23</v>
      </c>
      <c r="G27" s="97">
        <v>790312</v>
      </c>
      <c r="H27" s="97">
        <v>705216</v>
      </c>
      <c r="I27" s="97">
        <v>653143</v>
      </c>
      <c r="J27" s="97">
        <v>630590</v>
      </c>
      <c r="K27" s="97"/>
      <c r="L27" s="97"/>
      <c r="M27" s="97"/>
      <c r="S27" s="60"/>
      <c r="T27" s="60"/>
      <c r="U27" s="60"/>
    </row>
    <row r="28" spans="1:24" s="25" customFormat="1">
      <c r="B28" s="25">
        <f t="shared" ref="B28:J28" si="0">B26/B24</f>
        <v>2.8646863209055446</v>
      </c>
      <c r="C28" s="25">
        <f t="shared" si="0"/>
        <v>2.8815616916320761</v>
      </c>
      <c r="D28" s="25">
        <f t="shared" si="0"/>
        <v>3.3482933565488877</v>
      </c>
      <c r="E28" s="25">
        <f t="shared" si="0"/>
        <v>3.1532264975576312</v>
      </c>
      <c r="F28" s="25">
        <f t="shared" si="0"/>
        <v>3.3319484039818668</v>
      </c>
      <c r="G28" s="25">
        <f t="shared" si="0"/>
        <v>2.9830714809789849</v>
      </c>
      <c r="H28" s="25">
        <f t="shared" si="0"/>
        <v>2.4494637574640645</v>
      </c>
      <c r="I28" s="25">
        <f t="shared" si="0"/>
        <v>2.533403770806069</v>
      </c>
      <c r="J28" s="25">
        <f t="shared" si="0"/>
        <v>2.9992686721991699</v>
      </c>
      <c r="K28" s="25">
        <f>K26/K24</f>
        <v>3.1531828453901429</v>
      </c>
      <c r="L28" s="25">
        <f>L26/L24</f>
        <v>3.0115802470527875</v>
      </c>
      <c r="M28" s="25">
        <f>M26/M24</f>
        <v>2.9373904316674713</v>
      </c>
      <c r="S28" s="60"/>
      <c r="T28" s="60"/>
      <c r="U28" s="60"/>
    </row>
    <row r="29" spans="1:24">
      <c r="A29" s="25"/>
      <c r="B29" s="25">
        <f t="shared" ref="B29:J29" si="1">B27/B25</f>
        <v>2.7699859274801764</v>
      </c>
      <c r="C29" s="25">
        <f t="shared" si="1"/>
        <v>2.9336495894845642</v>
      </c>
      <c r="D29" s="25">
        <f t="shared" si="1"/>
        <v>3.157387872842675</v>
      </c>
      <c r="E29" s="25">
        <f t="shared" si="1"/>
        <v>2.9608893338338964</v>
      </c>
      <c r="F29" s="25">
        <f t="shared" si="1"/>
        <v>3.1720054300926455</v>
      </c>
      <c r="G29" s="25">
        <f t="shared" si="1"/>
        <v>2.9447938712850625</v>
      </c>
      <c r="H29" s="25">
        <f t="shared" si="1"/>
        <v>2.5592567726951061</v>
      </c>
      <c r="I29" s="25">
        <f t="shared" si="1"/>
        <v>2.6213272329580799</v>
      </c>
      <c r="J29" s="25">
        <f t="shared" si="1"/>
        <v>3.0037678687962348</v>
      </c>
      <c r="K29" s="25"/>
      <c r="L29" s="25"/>
      <c r="M29" s="25"/>
      <c r="N29" s="25"/>
      <c r="O29" s="25"/>
      <c r="P29" s="25"/>
      <c r="Q29" s="25"/>
      <c r="R29" s="25"/>
      <c r="S29" s="60"/>
      <c r="T29" s="60"/>
      <c r="U29" s="60"/>
    </row>
    <row r="30" spans="1:24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60"/>
      <c r="T30" s="60"/>
      <c r="U30" s="60"/>
    </row>
    <row r="31" spans="1:24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60"/>
      <c r="T31" s="60"/>
      <c r="U31" s="60"/>
    </row>
    <row r="32" spans="1:24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60"/>
      <c r="T32" s="60"/>
      <c r="U32" s="60"/>
    </row>
    <row r="33" spans="1:2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60"/>
      <c r="T33" s="60"/>
      <c r="U33" s="60"/>
    </row>
    <row r="34" spans="1:2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60"/>
      <c r="T34" s="60"/>
      <c r="U34" s="60"/>
    </row>
    <row r="35" spans="1:21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</row>
    <row r="36" spans="1:21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</row>
    <row r="37" spans="1:2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</row>
    <row r="38" spans="1:21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</row>
    <row r="40" spans="1:21">
      <c r="L40" s="25">
        <v>551903</v>
      </c>
      <c r="M40" s="25">
        <v>712987</v>
      </c>
      <c r="N40" s="25">
        <v>727141</v>
      </c>
      <c r="O40" s="25">
        <v>669663</v>
      </c>
      <c r="P40" s="25">
        <v>633014</v>
      </c>
      <c r="Q40" s="25">
        <v>578213</v>
      </c>
      <c r="R40" s="25">
        <v>620803</v>
      </c>
      <c r="S40" s="25">
        <v>533200</v>
      </c>
      <c r="T40" s="27">
        <v>461809</v>
      </c>
    </row>
    <row r="44" spans="1:21">
      <c r="R44" s="25"/>
    </row>
    <row r="46" spans="1:21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25"/>
      <c r="P46" s="25"/>
      <c r="Q46" s="25"/>
      <c r="R46" s="25"/>
      <c r="S46" s="60"/>
      <c r="T46" s="60"/>
      <c r="U46" s="60"/>
    </row>
    <row r="47" spans="1:21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25"/>
      <c r="P47" s="25"/>
      <c r="Q47" s="25"/>
      <c r="R47" s="25"/>
      <c r="S47" s="60"/>
      <c r="T47" s="60"/>
      <c r="U47" s="60"/>
    </row>
    <row r="48" spans="1:21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25"/>
      <c r="P48" s="25"/>
      <c r="Q48" s="25"/>
      <c r="R48" s="25"/>
      <c r="S48" s="60"/>
      <c r="T48" s="60"/>
      <c r="U48" s="60"/>
    </row>
    <row r="49" spans="1:21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25"/>
      <c r="P49" s="25"/>
      <c r="Q49" s="25"/>
      <c r="R49" s="25"/>
      <c r="S49" s="60"/>
      <c r="T49" s="60"/>
      <c r="U49" s="60"/>
    </row>
    <row r="50" spans="1:21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25"/>
      <c r="P50" s="25"/>
      <c r="Q50" s="25"/>
      <c r="R50" s="25"/>
      <c r="S50" s="60"/>
      <c r="T50" s="60"/>
      <c r="U50" s="60"/>
    </row>
    <row r="51" spans="1:21">
      <c r="A51" s="64"/>
      <c r="D51" s="25"/>
      <c r="E51" s="25"/>
      <c r="F51" s="25"/>
      <c r="G51" s="25"/>
      <c r="H51" s="25"/>
      <c r="I51" s="25"/>
      <c r="J51" s="25"/>
      <c r="K51" s="25"/>
      <c r="L51" s="25"/>
      <c r="N51" s="64"/>
      <c r="O51" s="25"/>
      <c r="P51" s="25"/>
      <c r="Q51" s="25"/>
      <c r="R51" s="25"/>
      <c r="S51" s="60"/>
      <c r="T51" s="60"/>
      <c r="U51" s="60"/>
    </row>
    <row r="52" spans="1:21">
      <c r="A52" s="64"/>
      <c r="D52" s="25"/>
      <c r="E52" s="25"/>
      <c r="F52" s="25"/>
      <c r="G52" s="25"/>
      <c r="H52" s="25"/>
      <c r="I52" s="25"/>
      <c r="J52" s="25"/>
      <c r="K52" s="64"/>
      <c r="L52" s="64"/>
      <c r="M52" s="64"/>
      <c r="N52" s="64"/>
      <c r="O52" s="25"/>
      <c r="P52" s="25"/>
      <c r="Q52" s="25"/>
      <c r="R52" s="25"/>
      <c r="S52" s="60"/>
      <c r="T52" s="60"/>
      <c r="U52" s="60"/>
    </row>
    <row r="53" spans="1:21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25"/>
      <c r="P53" s="25"/>
      <c r="Q53" s="25"/>
      <c r="R53" s="25"/>
      <c r="S53" s="60"/>
      <c r="T53" s="60"/>
      <c r="U53" s="60"/>
    </row>
    <row r="54" spans="1:21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25"/>
      <c r="P54" s="25"/>
      <c r="Q54" s="25"/>
      <c r="R54" s="25"/>
      <c r="S54" s="60"/>
      <c r="T54" s="60"/>
      <c r="U54" s="60"/>
    </row>
    <row r="55" spans="1:21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</row>
    <row r="56" spans="1:21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7"/>
  <sheetViews>
    <sheetView showGridLines="0" zoomScaleNormal="100" workbookViewId="0">
      <selection activeCell="H16" sqref="H16:J16"/>
    </sheetView>
  </sheetViews>
  <sheetFormatPr defaultRowHeight="15"/>
  <cols>
    <col min="2" max="2" width="15.7109375" customWidth="1"/>
    <col min="3" max="3" width="13.140625" customWidth="1"/>
    <col min="4" max="4" width="14.7109375" customWidth="1"/>
  </cols>
  <sheetData>
    <row r="2" spans="2:16">
      <c r="B2" s="7" t="s">
        <v>5</v>
      </c>
    </row>
    <row r="4" spans="2:16">
      <c r="B4" s="30" t="s">
        <v>62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2:16">
      <c r="B5" s="30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2:16" ht="15" customHeight="1">
      <c r="B6" s="118" t="s">
        <v>20</v>
      </c>
      <c r="C6" s="153"/>
      <c r="D6" s="154"/>
      <c r="E6" s="118" t="s">
        <v>21</v>
      </c>
      <c r="F6" s="153"/>
      <c r="G6" s="154"/>
      <c r="H6" s="157" t="s">
        <v>22</v>
      </c>
      <c r="I6" s="158"/>
      <c r="J6" s="159"/>
      <c r="K6" s="118" t="s">
        <v>23</v>
      </c>
      <c r="L6" s="153"/>
      <c r="M6" s="154"/>
      <c r="N6" s="118" t="s">
        <v>24</v>
      </c>
      <c r="O6" s="153"/>
      <c r="P6" s="154"/>
    </row>
    <row r="7" spans="2:16">
      <c r="B7" s="119"/>
      <c r="C7" s="155"/>
      <c r="D7" s="156"/>
      <c r="E7" s="119"/>
      <c r="F7" s="155"/>
      <c r="G7" s="156"/>
      <c r="H7" s="160"/>
      <c r="I7" s="161"/>
      <c r="J7" s="162"/>
      <c r="K7" s="119"/>
      <c r="L7" s="155"/>
      <c r="M7" s="156"/>
      <c r="N7" s="119"/>
      <c r="O7" s="155"/>
      <c r="P7" s="156"/>
    </row>
    <row r="8" spans="2:16" ht="30.75" customHeight="1">
      <c r="B8" s="152" t="s">
        <v>49</v>
      </c>
      <c r="C8" s="142"/>
      <c r="D8" s="143"/>
      <c r="E8" s="144">
        <v>8234</v>
      </c>
      <c r="F8" s="145"/>
      <c r="G8" s="146"/>
      <c r="H8" s="152" t="s">
        <v>50</v>
      </c>
      <c r="I8" s="142"/>
      <c r="J8" s="143"/>
      <c r="K8" s="148" t="s">
        <v>63</v>
      </c>
      <c r="L8" s="145"/>
      <c r="M8" s="146"/>
      <c r="N8" s="152" t="s">
        <v>51</v>
      </c>
      <c r="O8" s="142"/>
      <c r="P8" s="143"/>
    </row>
    <row r="9" spans="2:16" ht="30" customHeight="1">
      <c r="B9" s="152" t="s">
        <v>52</v>
      </c>
      <c r="C9" s="142"/>
      <c r="D9" s="143"/>
      <c r="E9" s="144">
        <v>4566</v>
      </c>
      <c r="F9" s="145"/>
      <c r="G9" s="146"/>
      <c r="H9" s="152" t="s">
        <v>53</v>
      </c>
      <c r="I9" s="142"/>
      <c r="J9" s="143"/>
      <c r="K9" s="148" t="s">
        <v>64</v>
      </c>
      <c r="L9" s="145"/>
      <c r="M9" s="146"/>
      <c r="N9" s="152" t="s">
        <v>51</v>
      </c>
      <c r="O9" s="142"/>
      <c r="P9" s="143"/>
    </row>
    <row r="10" spans="2:16">
      <c r="B10" s="9"/>
    </row>
    <row r="11" spans="2:16">
      <c r="B11" s="9"/>
    </row>
    <row r="12" spans="2:16" ht="15" customHeight="1">
      <c r="B12" s="9" t="s">
        <v>61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2:16">
      <c r="B13" s="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2:16" ht="15" customHeight="1">
      <c r="B14" s="118" t="s">
        <v>20</v>
      </c>
      <c r="C14" s="153"/>
      <c r="D14" s="154"/>
      <c r="E14" s="118" t="s">
        <v>21</v>
      </c>
      <c r="F14" s="153"/>
      <c r="G14" s="154"/>
      <c r="H14" s="157" t="s">
        <v>22</v>
      </c>
      <c r="I14" s="158"/>
      <c r="J14" s="159"/>
      <c r="K14" s="118" t="s">
        <v>23</v>
      </c>
      <c r="L14" s="153"/>
      <c r="M14" s="154"/>
      <c r="N14" s="118" t="s">
        <v>24</v>
      </c>
      <c r="O14" s="153"/>
      <c r="P14" s="154"/>
    </row>
    <row r="15" spans="2:16" ht="15" customHeight="1">
      <c r="B15" s="119"/>
      <c r="C15" s="155"/>
      <c r="D15" s="156"/>
      <c r="E15" s="119"/>
      <c r="F15" s="155"/>
      <c r="G15" s="156"/>
      <c r="H15" s="160"/>
      <c r="I15" s="161"/>
      <c r="J15" s="162"/>
      <c r="K15" s="119"/>
      <c r="L15" s="155"/>
      <c r="M15" s="156"/>
      <c r="N15" s="119"/>
      <c r="O15" s="155"/>
      <c r="P15" s="156"/>
    </row>
    <row r="16" spans="2:16" s="27" customFormat="1" ht="30.75" customHeight="1">
      <c r="B16" s="152" t="s">
        <v>45</v>
      </c>
      <c r="C16" s="142"/>
      <c r="D16" s="143"/>
      <c r="E16" s="144">
        <v>6934</v>
      </c>
      <c r="F16" s="145"/>
      <c r="G16" s="146"/>
      <c r="H16" s="152" t="s">
        <v>48</v>
      </c>
      <c r="I16" s="142"/>
      <c r="J16" s="143"/>
      <c r="K16" s="148" t="s">
        <v>63</v>
      </c>
      <c r="L16" s="145"/>
      <c r="M16" s="146"/>
      <c r="N16" s="152" t="s">
        <v>42</v>
      </c>
      <c r="O16" s="142"/>
      <c r="P16" s="143"/>
    </row>
    <row r="17" spans="2:16" s="27" customFormat="1" ht="30.75" customHeight="1">
      <c r="B17" s="152" t="s">
        <v>46</v>
      </c>
      <c r="C17" s="163"/>
      <c r="D17" s="164"/>
      <c r="E17" s="144">
        <v>4281</v>
      </c>
      <c r="F17" s="165"/>
      <c r="G17" s="166"/>
      <c r="H17" s="152" t="s">
        <v>40</v>
      </c>
      <c r="I17" s="167"/>
      <c r="J17" s="168"/>
      <c r="K17" s="148" t="s">
        <v>65</v>
      </c>
      <c r="L17" s="169"/>
      <c r="M17" s="170"/>
      <c r="N17" s="152" t="s">
        <v>43</v>
      </c>
      <c r="O17" s="167"/>
      <c r="P17" s="168"/>
    </row>
    <row r="18" spans="2:16" s="27" customFormat="1" ht="30" customHeight="1">
      <c r="B18" s="152" t="s">
        <v>47</v>
      </c>
      <c r="C18" s="142"/>
      <c r="D18" s="143"/>
      <c r="E18" s="144">
        <v>266</v>
      </c>
      <c r="F18" s="145"/>
      <c r="G18" s="146"/>
      <c r="H18" s="152" t="s">
        <v>41</v>
      </c>
      <c r="I18" s="142"/>
      <c r="J18" s="143"/>
      <c r="K18" s="148" t="s">
        <v>66</v>
      </c>
      <c r="L18" s="145"/>
      <c r="M18" s="146"/>
      <c r="N18" s="152" t="s">
        <v>44</v>
      </c>
      <c r="O18" s="167"/>
      <c r="P18" s="168"/>
    </row>
    <row r="19" spans="2:16" ht="30" customHeight="1">
      <c r="B19" s="141" t="s">
        <v>118</v>
      </c>
      <c r="C19" s="142"/>
      <c r="D19" s="143"/>
      <c r="E19" s="144">
        <v>7334</v>
      </c>
      <c r="F19" s="145"/>
      <c r="G19" s="146"/>
      <c r="H19" s="147" t="s">
        <v>84</v>
      </c>
      <c r="I19" s="142"/>
      <c r="J19" s="143"/>
      <c r="K19" s="148" t="s">
        <v>85</v>
      </c>
      <c r="L19" s="145"/>
      <c r="M19" s="146"/>
      <c r="N19" s="149" t="s">
        <v>86</v>
      </c>
      <c r="O19" s="150"/>
      <c r="P19" s="151"/>
    </row>
    <row r="27" spans="2:16">
      <c r="I27" s="27"/>
      <c r="J27" s="27"/>
    </row>
  </sheetData>
  <sheetProtection password="9AFA" sheet="1" objects="1" scenarios="1" formatCells="0" formatColumns="0" formatRows="0" insertColumns="0" insertRows="0" insertHyperlinks="0" deleteColumns="0" deleteRows="0" sort="0" autoFilter="0" pivotTables="0"/>
  <mergeCells count="40">
    <mergeCell ref="B18:D18"/>
    <mergeCell ref="E18:G18"/>
    <mergeCell ref="H18:J18"/>
    <mergeCell ref="K18:M18"/>
    <mergeCell ref="N18:P18"/>
    <mergeCell ref="B17:D17"/>
    <mergeCell ref="E17:G17"/>
    <mergeCell ref="H17:J17"/>
    <mergeCell ref="K17:M17"/>
    <mergeCell ref="N17:P17"/>
    <mergeCell ref="B16:D16"/>
    <mergeCell ref="E16:G16"/>
    <mergeCell ref="H16:J16"/>
    <mergeCell ref="K16:M16"/>
    <mergeCell ref="N16:P16"/>
    <mergeCell ref="B14:D15"/>
    <mergeCell ref="E14:G15"/>
    <mergeCell ref="H14:J15"/>
    <mergeCell ref="K14:M15"/>
    <mergeCell ref="N14:P15"/>
    <mergeCell ref="B9:D9"/>
    <mergeCell ref="E9:G9"/>
    <mergeCell ref="H9:J9"/>
    <mergeCell ref="K9:M9"/>
    <mergeCell ref="N9:P9"/>
    <mergeCell ref="B6:D7"/>
    <mergeCell ref="E6:G7"/>
    <mergeCell ref="H6:J7"/>
    <mergeCell ref="K6:M7"/>
    <mergeCell ref="N6:P7"/>
    <mergeCell ref="B8:D8"/>
    <mergeCell ref="E8:G8"/>
    <mergeCell ref="H8:J8"/>
    <mergeCell ref="K8:M8"/>
    <mergeCell ref="N8:P8"/>
    <mergeCell ref="B19:D19"/>
    <mergeCell ref="E19:G19"/>
    <mergeCell ref="H19:J19"/>
    <mergeCell ref="K19:M19"/>
    <mergeCell ref="N19:P19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749E5DE6-AFC6-4C67-B23B-36EFA192476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2018-11-16T09:48:37Z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e790d812-9b4e-4815-b7f6-cb8d906b67a9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